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5" yWindow="105" windowWidth="20175" windowHeight="8205" tabRatio="820"/>
  </bookViews>
  <sheets>
    <sheet name="Deckblatt" sheetId="2" r:id="rId1"/>
    <sheet name="Allgemein_FW" sheetId="20" r:id="rId2"/>
    <sheet name="Los 1_Fahrgestell_1" sheetId="5" r:id="rId3"/>
    <sheet name="Los 1_Fahrgestell_2" sheetId="14" r:id="rId4"/>
    <sheet name="Los 2_Aufbau_1" sheetId="13" r:id="rId5"/>
    <sheet name="Los 2_Aufbau_2" sheetId="15" r:id="rId6"/>
    <sheet name="Los 3_Beladung_1" sheetId="1" r:id="rId7"/>
    <sheet name="Los 3_Beladung_2" sheetId="16" r:id="rId8"/>
    <sheet name="Los 4_Funktechnik_1" sheetId="8" r:id="rId9"/>
    <sheet name="Los 4_Funktechnik_2" sheetId="17" r:id="rId10"/>
    <sheet name="Tabelle3" sheetId="3" r:id="rId11"/>
    <sheet name="Tabelle1" sheetId="21" r:id="rId12"/>
  </sheets>
  <definedNames>
    <definedName name="_xlnm._FilterDatabase" localSheetId="2" hidden="1">'Los 1_Fahrgestell_1'!$A$7:$G$22</definedName>
    <definedName name="_xlnm._FilterDatabase" localSheetId="4" hidden="1">'Los 2_Aufbau_1'!$B$7:$H$308</definedName>
    <definedName name="_xlnm._FilterDatabase" localSheetId="6" hidden="1">'Los 3_Beladung_1'!$A$6:$M$326</definedName>
    <definedName name="_xlnm.Print_Area" localSheetId="1">Allgemein_FW!$A$1:$B$137</definedName>
    <definedName name="_xlnm.Print_Area" localSheetId="0">Deckblatt!$A$1:$C$11</definedName>
    <definedName name="_xlnm.Print_Area" localSheetId="2">'Los 1_Fahrgestell_1'!$A$1:$I$118</definedName>
    <definedName name="_xlnm.Print_Area" localSheetId="3">'Los 1_Fahrgestell_2'!$A$1:$I$47</definedName>
    <definedName name="_xlnm.Print_Area" localSheetId="4">'Los 2_Aufbau_1'!$A$1:$J$249</definedName>
    <definedName name="_xlnm.Print_Area" localSheetId="5">'Los 2_Aufbau_2'!$A$1:$J$63</definedName>
    <definedName name="_xlnm.Print_Area" localSheetId="6">'Los 3_Beladung_1'!$A$1:$M$269</definedName>
    <definedName name="_xlnm.Print_Area" localSheetId="7">'Los 3_Beladung_2'!$A$1:$M$58</definedName>
    <definedName name="_xlnm.Print_Area" localSheetId="8">'Los 4_Funktechnik_1'!$A$1:$J$31</definedName>
    <definedName name="_xlnm.Print_Area" localSheetId="9">'Los 4_Funktechnik_2'!$A$1:$J$52</definedName>
    <definedName name="_xlnm.Print_Titles" localSheetId="0">Deckblatt!$2:$2</definedName>
    <definedName name="_xlnm.Print_Titles" localSheetId="2">'Los 1_Fahrgestell_1'!$5:$7</definedName>
    <definedName name="_xlnm.Print_Titles" localSheetId="4">'Los 2_Aufbau_1'!$5:$7</definedName>
    <definedName name="_xlnm.Print_Titles" localSheetId="6">'Los 3_Beladung_1'!$6:$7</definedName>
    <definedName name="_xlnm.Print_Titles" localSheetId="8">'Los 4_Funktechnik_1'!$5:$7</definedName>
  </definedNames>
  <calcPr calcId="145621"/>
</workbook>
</file>

<file path=xl/calcChain.xml><?xml version="1.0" encoding="utf-8"?>
<calcChain xmlns="http://schemas.openxmlformats.org/spreadsheetml/2006/main">
  <c r="D290" i="1" l="1"/>
  <c r="D23" i="16" s="1"/>
  <c r="C43" i="8" l="1"/>
  <c r="C44" i="8"/>
  <c r="C17" i="17" s="1"/>
  <c r="C45" i="8"/>
  <c r="C18" i="17" s="1"/>
  <c r="C46" i="8" l="1"/>
  <c r="C19" i="17" s="1"/>
  <c r="C16" i="17"/>
  <c r="H46" i="15"/>
  <c r="J223" i="13" l="1"/>
  <c r="J219" i="13"/>
  <c r="J204" i="13"/>
  <c r="J195" i="13"/>
  <c r="J175" i="13"/>
  <c r="J171" i="13"/>
  <c r="J161" i="13"/>
  <c r="J140" i="13"/>
  <c r="J131" i="13"/>
  <c r="J124" i="13"/>
  <c r="J111" i="13"/>
  <c r="J93" i="13"/>
  <c r="J68" i="13"/>
  <c r="I253" i="1"/>
  <c r="I165" i="1"/>
  <c r="I142" i="1"/>
  <c r="I116" i="1"/>
  <c r="I96" i="1"/>
  <c r="I86" i="1"/>
  <c r="I71" i="1"/>
  <c r="I36" i="1"/>
  <c r="D291" i="1" l="1"/>
  <c r="D24" i="16" s="1"/>
  <c r="I25" i="1" l="1"/>
  <c r="I175" i="1"/>
  <c r="I268" i="1" l="1"/>
  <c r="C267" i="13"/>
  <c r="C26" i="17" l="1"/>
  <c r="C25" i="17"/>
  <c r="C24" i="17"/>
  <c r="C23" i="17"/>
  <c r="C22" i="17"/>
  <c r="D32" i="16"/>
  <c r="D31" i="16"/>
  <c r="D30" i="16"/>
  <c r="D29" i="16"/>
  <c r="D28" i="16"/>
  <c r="C36" i="15"/>
  <c r="C35" i="15"/>
  <c r="C34" i="15"/>
  <c r="C33" i="15"/>
  <c r="C32" i="15"/>
  <c r="C21" i="15"/>
  <c r="C20" i="14"/>
  <c r="C19" i="14"/>
  <c r="C18" i="14"/>
  <c r="C17" i="14"/>
  <c r="C16" i="14"/>
  <c r="C261" i="13" l="1"/>
  <c r="C15" i="15" s="1"/>
  <c r="C15" i="14" l="1"/>
  <c r="C274" i="13" l="1"/>
  <c r="C28" i="15" s="1"/>
  <c r="C273" i="13"/>
  <c r="C27" i="15" s="1"/>
  <c r="C272" i="13"/>
  <c r="C26" i="15" s="1"/>
  <c r="C271" i="13"/>
  <c r="C269" i="13"/>
  <c r="C23" i="15" s="1"/>
  <c r="C268" i="13"/>
  <c r="C22" i="15" s="1"/>
  <c r="C266" i="13"/>
  <c r="C20" i="15" s="1"/>
  <c r="C265" i="13"/>
  <c r="C264" i="13"/>
  <c r="C18" i="15" s="1"/>
  <c r="C263" i="13"/>
  <c r="C17" i="15" s="1"/>
  <c r="C262" i="13"/>
  <c r="C16" i="15" s="1"/>
  <c r="D289" i="1"/>
  <c r="D288" i="1"/>
  <c r="D21" i="16" s="1"/>
  <c r="D287" i="1"/>
  <c r="D20" i="16" s="1"/>
  <c r="D286" i="1"/>
  <c r="D19" i="16" s="1"/>
  <c r="D285" i="1"/>
  <c r="D18" i="16" s="1"/>
  <c r="D284" i="1"/>
  <c r="D17" i="16" s="1"/>
  <c r="D283" i="1"/>
  <c r="D16" i="16" s="1"/>
  <c r="D282" i="1"/>
  <c r="D15" i="16" s="1"/>
  <c r="D281" i="1"/>
  <c r="D22" i="16" l="1"/>
  <c r="C25" i="15"/>
  <c r="C19" i="15"/>
  <c r="D14" i="16"/>
  <c r="D292" i="1"/>
  <c r="C270" i="13"/>
  <c r="C24" i="15" s="1"/>
  <c r="C275" i="13" l="1"/>
  <c r="C277" i="13" s="1"/>
  <c r="C21" i="17"/>
  <c r="D294" i="1"/>
  <c r="D27" i="16" s="1"/>
  <c r="D25" i="16"/>
  <c r="C29" i="15" l="1"/>
  <c r="C31" i="15" s="1"/>
</calcChain>
</file>

<file path=xl/comments1.xml><?xml version="1.0" encoding="utf-8"?>
<comments xmlns="http://schemas.openxmlformats.org/spreadsheetml/2006/main">
  <authors>
    <author>th.butschfreenet.de</author>
  </authors>
  <commentList>
    <comment ref="B35" authorId="0">
      <text>
        <r>
          <rPr>
            <b/>
            <sz val="9"/>
            <color indexed="81"/>
            <rFont val="Segoe UI"/>
            <family val="2"/>
          </rPr>
          <t>Schaummitteltank</t>
        </r>
        <r>
          <rPr>
            <sz val="9"/>
            <color indexed="81"/>
            <rFont val="Segoe UI"/>
            <family val="2"/>
          </rPr>
          <t xml:space="preserve">
</t>
        </r>
      </text>
    </comment>
  </commentList>
</comments>
</file>

<file path=xl/sharedStrings.xml><?xml version="1.0" encoding="utf-8"?>
<sst xmlns="http://schemas.openxmlformats.org/spreadsheetml/2006/main" count="2222" uniqueCount="1475">
  <si>
    <t>Schutzkleidung und Schutzgerät</t>
  </si>
  <si>
    <t>1.1</t>
  </si>
  <si>
    <t>1.2</t>
  </si>
  <si>
    <t>1.3</t>
  </si>
  <si>
    <t>1.4</t>
  </si>
  <si>
    <t>1.5</t>
  </si>
  <si>
    <t>1.6</t>
  </si>
  <si>
    <t>1.7</t>
  </si>
  <si>
    <t>1.8</t>
  </si>
  <si>
    <t>1.9</t>
  </si>
  <si>
    <t>1.10</t>
  </si>
  <si>
    <t>1.11</t>
  </si>
  <si>
    <t>1.12</t>
  </si>
  <si>
    <t>1.13</t>
  </si>
  <si>
    <t>1.14</t>
  </si>
  <si>
    <t>1.15</t>
  </si>
  <si>
    <t>DIN EN 471</t>
  </si>
  <si>
    <t>Gegenstand</t>
  </si>
  <si>
    <t>Norm</t>
  </si>
  <si>
    <t>Stückzahl</t>
  </si>
  <si>
    <r>
      <t>9</t>
    </r>
    <r>
      <rPr>
        <vertAlign val="superscript"/>
        <sz val="11"/>
        <color theme="1"/>
        <rFont val="Calibri"/>
        <family val="2"/>
        <scheme val="minor"/>
      </rPr>
      <t>b</t>
    </r>
  </si>
  <si>
    <t>Atemgerät, ohne Atemanschluss (in der für die Feuerwehr anerkannten Ausführung)</t>
  </si>
  <si>
    <t>DIN EN 137</t>
  </si>
  <si>
    <t>Atemanschluss (Vollmaske; in der für die Feuerwehr anerkannten Ausführung) Klasse 3</t>
  </si>
  <si>
    <t>DIN EN 136</t>
  </si>
  <si>
    <t>Kombinationsfilter A2B2E2K2P3</t>
  </si>
  <si>
    <t>DIN EN 14387</t>
  </si>
  <si>
    <t>(5)</t>
  </si>
  <si>
    <t>Schutzbrille, dicht am Auge schließend, tragbar in Kombination mit dem Feuerwehrhelm, auch für Brillenträger geeignet</t>
  </si>
  <si>
    <t>Filtergerät mit Haube zur Selbstrettung bei Bränden (Fluchthaube)</t>
  </si>
  <si>
    <t>DIN EN 403</t>
  </si>
  <si>
    <t>4</t>
  </si>
  <si>
    <t>DIN EN 166</t>
  </si>
  <si>
    <t>2</t>
  </si>
  <si>
    <t>Paar Schutzschuhe, Ausführung S5HRO aus PVC oder gleichwertig</t>
  </si>
  <si>
    <t>DIN EN 20345</t>
  </si>
  <si>
    <t>DIN EN 374 (alle Teile) und DIN EN 420</t>
  </si>
  <si>
    <t>DIN EN 381-5</t>
  </si>
  <si>
    <t>Schutzhelm für Benutzer von handgeführten Kettensägen, mit Gesichts- und Gehörschutz</t>
  </si>
  <si>
    <t>DIN EN 352
DIN EN 397
DIN EN 1731</t>
  </si>
  <si>
    <t>1</t>
  </si>
  <si>
    <t>DIN EN 455</t>
  </si>
  <si>
    <t>BS Grobreinigung DIN 14800 — L1</t>
  </si>
  <si>
    <t>DIN 14800-18 Bbl. 12</t>
  </si>
  <si>
    <t>Gruppe/
lfd. Nr.</t>
  </si>
  <si>
    <t>Genaue Bezeichnung / Hersteller</t>
  </si>
  <si>
    <t>Löschgerät</t>
  </si>
  <si>
    <t>2.1</t>
  </si>
  <si>
    <t>2.2</t>
  </si>
  <si>
    <t>2.3</t>
  </si>
  <si>
    <t>2.4</t>
  </si>
  <si>
    <t>2.5</t>
  </si>
  <si>
    <t>2.6</t>
  </si>
  <si>
    <t>2.7</t>
  </si>
  <si>
    <t>Kübelspritze A 10 (gefüllt)</t>
  </si>
  <si>
    <t>Tragbarer Feuerlöscher mit 6 kg ABC-Löschpulver und einer Leistungsklasse min. 21 A-113 B, mit Kfz- Halterung</t>
  </si>
  <si>
    <t>Tragbarer Feuerlöscher mit 5 kg Kohlendioxid und einer Leistungsklasse min. 89 B, mit Kfz-Halterung</t>
  </si>
  <si>
    <t>Kombinationsschaumrohr M4/S4-B</t>
  </si>
  <si>
    <t>Zumischer Z 4 R</t>
  </si>
  <si>
    <t>Ansaugschlauch D 1500</t>
  </si>
  <si>
    <t>Schaummittelbehälter 20 (gefüllt mit für die Brandklasse B geeignetem Schaummittel)</t>
  </si>
  <si>
    <t>DIN 14405</t>
  </si>
  <si>
    <t>DIN EN 3 (alle Teile)</t>
  </si>
  <si>
    <t>DIN 14384</t>
  </si>
  <si>
    <t>DIN 14819</t>
  </si>
  <si>
    <t>DIN 14452</t>
  </si>
  <si>
    <r>
      <t>1</t>
    </r>
    <r>
      <rPr>
        <vertAlign val="superscript"/>
        <sz val="11"/>
        <color theme="1"/>
        <rFont val="Calibri"/>
        <family val="2"/>
        <scheme val="minor"/>
      </rPr>
      <t>d</t>
    </r>
  </si>
  <si>
    <t>3</t>
  </si>
  <si>
    <t>Schläuche, Armaturen und Zubehör</t>
  </si>
  <si>
    <t>Schutzkleidung für Benutzer von handgeführten Kettensägen, Form C (Hose, Latzhose oder Beinlinge) Schutzklasse 1</t>
  </si>
  <si>
    <t>3.1</t>
  </si>
  <si>
    <t>3.2</t>
  </si>
  <si>
    <t>3.3</t>
  </si>
  <si>
    <t>DIN 14811</t>
  </si>
  <si>
    <t>3.4</t>
  </si>
  <si>
    <t>3.5</t>
  </si>
  <si>
    <t>3.6</t>
  </si>
  <si>
    <t>3.7</t>
  </si>
  <si>
    <t>3.8</t>
  </si>
  <si>
    <t>3.9</t>
  </si>
  <si>
    <t>3.10</t>
  </si>
  <si>
    <t>3.11</t>
  </si>
  <si>
    <t>3.12</t>
  </si>
  <si>
    <t>3.13</t>
  </si>
  <si>
    <t>3.14</t>
  </si>
  <si>
    <t>3.15</t>
  </si>
  <si>
    <t>3.16</t>
  </si>
  <si>
    <t>3.17</t>
  </si>
  <si>
    <t>3.18</t>
  </si>
  <si>
    <t>3.19</t>
  </si>
  <si>
    <t>3.20</t>
  </si>
  <si>
    <t>Feuerlöschschlauch I-A-1-33-20-30 (30 m formstabiler Druck-schlauch DN 33) mit Druckkupplung DIN 14330-C-S 32</t>
  </si>
  <si>
    <r>
      <t>Feuerlöschschlauch A-110-1500-K (Saugschlauch)</t>
    </r>
    <r>
      <rPr>
        <vertAlign val="superscript"/>
        <sz val="11"/>
        <color theme="1"/>
        <rFont val="Calibri"/>
        <family val="2"/>
        <scheme val="minor"/>
      </rPr>
      <t>e</t>
    </r>
  </si>
  <si>
    <t>Saugkorb A</t>
  </si>
  <si>
    <t>Saugschutzkorb A (Draht)</t>
  </si>
  <si>
    <t>Standrohr 2B</t>
  </si>
  <si>
    <t>Verteiler BV oder BK nach Vereinbarung</t>
  </si>
  <si>
    <t>B-C Übergangsstück</t>
  </si>
  <si>
    <t>C-D Übergangsstück</t>
  </si>
  <si>
    <t>Strahlrohr mit Vollstrahl und/oder einem unveränderlichen Sprüh-strahlwinkel und Festkupplung B; Durchflussmenge Q ≥ 400 l/min</t>
  </si>
  <si>
    <t>Stützkrümmer SK</t>
  </si>
  <si>
    <t>Hohlstrahlrohr mit Festkupplung C; Durchflussmenge Q ≤ 235 l/min</t>
  </si>
  <si>
    <t>Hohlstrahlrohr mit Festkupplung C; Durchflussmenge Q ≤ 235 l/min (für löschtechnische Einrichtung zur schnellen Wasser-abgabe bzw. für Schnellangriffseinrichtung (Wasser)) oder lfd. Nr. 3.21</t>
  </si>
  <si>
    <t>3.21</t>
  </si>
  <si>
    <t>3.22</t>
  </si>
  <si>
    <t>3.23</t>
  </si>
  <si>
    <t>3.24</t>
  </si>
  <si>
    <t>3.25</t>
  </si>
  <si>
    <t>Hohlstrahlrohr mit Festkupplung D; Durchflussmenge Q ≤ 100 l/min (für löschtechnische Einrichtung zur schnellen Wasser-abgabe bzw. für Schnellangriffseinrichtung (Wasser))</t>
  </si>
  <si>
    <t>Seilschlauchhalter SH 1600 - H oder lfd. Nr. 3.24</t>
  </si>
  <si>
    <t>Seilschlauchhalter SH 1600 - KF</t>
  </si>
  <si>
    <t>3.26</t>
  </si>
  <si>
    <t>3.27</t>
  </si>
  <si>
    <t>3.28</t>
  </si>
  <si>
    <t>3.29</t>
  </si>
  <si>
    <t>3.30</t>
  </si>
  <si>
    <t>3.31</t>
  </si>
  <si>
    <t>Kupplungsschlüssel ABC</t>
  </si>
  <si>
    <t>Schlüssel B (für Überflurhydrant)</t>
  </si>
  <si>
    <t>Schlüssel C (für Unterflurhydrant)</t>
  </si>
  <si>
    <t>Paar Schachthaken (mit Kette)</t>
  </si>
  <si>
    <t>Fahrbare Einpersonen-Schlauchhaspel Haspel DIN 14826-EH</t>
  </si>
  <si>
    <t>DIN EN 1947</t>
  </si>
  <si>
    <t>DIN EN ISO 14557</t>
  </si>
  <si>
    <t>DIN 14362-1</t>
  </si>
  <si>
    <t>DIN 14375</t>
  </si>
  <si>
    <t>DIN 14355</t>
  </si>
  <si>
    <t>DIN 14345</t>
  </si>
  <si>
    <t>DIN 14342</t>
  </si>
  <si>
    <t>DIN 14341</t>
  </si>
  <si>
    <t>DIN EN 15182-2</t>
  </si>
  <si>
    <t>DIN 14368</t>
  </si>
  <si>
    <t>DIN EN 15182-3</t>
  </si>
  <si>
    <t>DIN 14920</t>
  </si>
  <si>
    <t>DIN 14828</t>
  </si>
  <si>
    <t>DIN 14820-1</t>
  </si>
  <si>
    <t>DIN 14827</t>
  </si>
  <si>
    <t>DIN 14822-2</t>
  </si>
  <si>
    <t>DIN 3223</t>
  </si>
  <si>
    <t>DIN 14826-2</t>
  </si>
  <si>
    <t>(2)</t>
  </si>
  <si>
    <t>(1)</t>
  </si>
  <si>
    <r>
      <t>4</t>
    </r>
    <r>
      <rPr>
        <vertAlign val="superscript"/>
        <sz val="11"/>
        <color theme="1"/>
        <rFont val="Calibri"/>
        <family val="2"/>
        <scheme val="minor"/>
      </rPr>
      <t>e</t>
    </r>
  </si>
  <si>
    <t>(4)</t>
  </si>
  <si>
    <t>Rettungsgerät</t>
  </si>
  <si>
    <t>4.1</t>
  </si>
  <si>
    <t>4.2</t>
  </si>
  <si>
    <t>4.3</t>
  </si>
  <si>
    <t>4.4</t>
  </si>
  <si>
    <t>4.5</t>
  </si>
  <si>
    <t>4.6</t>
  </si>
  <si>
    <t>4.7</t>
  </si>
  <si>
    <t>4.8</t>
  </si>
  <si>
    <t>4.9</t>
  </si>
  <si>
    <t>4.10</t>
  </si>
  <si>
    <t>4.11</t>
  </si>
  <si>
    <t>4.12</t>
  </si>
  <si>
    <t>Steckleiter, 4teilig, 4-LM oder lfd. Nr. 4.2</t>
  </si>
  <si>
    <t>Steckleiter, 4teilig, 4-H oder lfd. Nr. 4.3</t>
  </si>
  <si>
    <t>Multifunktionsleiter</t>
  </si>
  <si>
    <t>Einsteckteil LME oder lfd. Nr. 4.5</t>
  </si>
  <si>
    <t>Einsteckteil HE</t>
  </si>
  <si>
    <t>Schiebleiter SL3-LM oder lfd. Nr. 4.7</t>
  </si>
  <si>
    <t>Schiebleiter SL3-H</t>
  </si>
  <si>
    <t>Feuerwehrleine FL 30-KF mit lfd. Nr. 4.9</t>
  </si>
  <si>
    <t>Feuerwehrleinenbeutel mit Tragleine</t>
  </si>
  <si>
    <t>Rettungsausrüstung für Sicherheitstrupp</t>
  </si>
  <si>
    <t>Sprungtuch mit Unterstützung STU 8 oder lfd. Nr. 4.12</t>
  </si>
  <si>
    <t>DIN EN 1147 Bbl 1</t>
  </si>
  <si>
    <t>DIN 14921</t>
  </si>
  <si>
    <t>DIN 14151-2</t>
  </si>
  <si>
    <t>DIN 14151-3</t>
  </si>
  <si>
    <t>5</t>
  </si>
  <si>
    <t>Sanitäts- und Wiederbelebungsgerät</t>
  </si>
  <si>
    <t>5.1</t>
  </si>
  <si>
    <t>5.2</t>
  </si>
  <si>
    <t>5.3</t>
  </si>
  <si>
    <t>5.4</t>
  </si>
  <si>
    <t>5.5</t>
  </si>
  <si>
    <t>5.6</t>
  </si>
  <si>
    <t>5.7</t>
  </si>
  <si>
    <t>Krankentrage N oder lfd. Nr. 5.2</t>
  </si>
  <si>
    <t>Krankentrage K</t>
  </si>
  <si>
    <t>Tragetuch, mit Tasche</t>
  </si>
  <si>
    <t>Krankenhausdecke, etwa 1900 mm × 1400 mm in wiederbenutzbarer Schutzhülle</t>
  </si>
  <si>
    <t>Rettungsbrett</t>
  </si>
  <si>
    <t>DIN 13024-1</t>
  </si>
  <si>
    <t>DIN 13024-2</t>
  </si>
  <si>
    <t>DIN EN 1865-1</t>
  </si>
  <si>
    <t>handelsübliche(r) Notfalltasche oder -rucksack mit der Grundausstattung zur erweiterten Ersten Hilfe nach DIN 13155</t>
  </si>
  <si>
    <t>DIN 14142</t>
  </si>
  <si>
    <t>Beleuchtungs-, Signal- und Fernmeldegerät</t>
  </si>
  <si>
    <t>6</t>
  </si>
  <si>
    <t>6.1</t>
  </si>
  <si>
    <t>6.2</t>
  </si>
  <si>
    <t>6.3</t>
  </si>
  <si>
    <t>6.4</t>
  </si>
  <si>
    <t>6.5</t>
  </si>
  <si>
    <t>6.6</t>
  </si>
  <si>
    <t>6.7</t>
  </si>
  <si>
    <t>6.8</t>
  </si>
  <si>
    <t>6.9</t>
  </si>
  <si>
    <t>6.10</t>
  </si>
  <si>
    <t>6.11</t>
  </si>
  <si>
    <t>6.12</t>
  </si>
  <si>
    <t>6.13</t>
  </si>
  <si>
    <t>6.14</t>
  </si>
  <si>
    <t>6.15</t>
  </si>
  <si>
    <t>6.16</t>
  </si>
  <si>
    <t>Explosionsgeschützte Einsatzleuchte</t>
  </si>
  <si>
    <t>Explosionsgeschützte Einsatzleuchte oder lfd. Nr. 6.3</t>
  </si>
  <si>
    <t>Handscheinwerfer Ex</t>
  </si>
  <si>
    <t>Handlampe (Ausführung nach Wahl des Bestellers)</t>
  </si>
  <si>
    <t>Verkehrswarngerät mit beidseitigem Lichtaustritt, mit Signalscheibe mit einem Durchmesser von min. 150 mm, mit Batterie oder lfd. Nr. 6.8</t>
  </si>
  <si>
    <t>Leitkegelleuchte</t>
  </si>
  <si>
    <t>Anhaltestab, beleuchtet, beidseitig rot leuchtend</t>
  </si>
  <si>
    <t>Verkehrsleitkegel, voll reflektierend, etwa 500 mm hoch</t>
  </si>
  <si>
    <t>Aufnahmebrücke für zwei Flutlichtstrahler, aufsteckbar auf Aufsteckzapfen C nach DIN 14640</t>
  </si>
  <si>
    <t>Ortsveränderliche Fehlerstrom-Schutzeinrichtung (PRCD) 230 V, 16 A/0,03 A, zweipolig mit etwa 0,8 m Leitung, Schutzart IP 54 nach DIN EN 60529 (VDE 0470 Teil 1), Steckdose in IP 55 nach DIN EN 60529 (VDE 0470 Teil 1)</t>
  </si>
  <si>
    <t>Leitungsroller nach DIN EN 61316, 230 V, Schutzart IP 54 nach DIN EN 60529 (VDE 0470 Teil 1), abweichend zu DIN EN 61316 mit folgender Bestückung:
Zuleitung: Leitung H07RN-F3G2,5 nach DIN VDE 0282-4 (VDE 0282 Teil 4), Länge: 50 m, mit Stecker DIN 49443, 16 A 250 V
Abgang: drei Stück Steckdose DIN 49442, 2P + PE, 16 A 250 V</t>
  </si>
  <si>
    <t>DIN V 14649</t>
  </si>
  <si>
    <t>DIN 14642</t>
  </si>
  <si>
    <t>-</t>
  </si>
  <si>
    <t>7</t>
  </si>
  <si>
    <t>Arbeitsgerät</t>
  </si>
  <si>
    <t>7.1</t>
  </si>
  <si>
    <t>7.2</t>
  </si>
  <si>
    <t>7.3</t>
  </si>
  <si>
    <t>7.4</t>
  </si>
  <si>
    <t>7.5</t>
  </si>
  <si>
    <t>7.6</t>
  </si>
  <si>
    <t>7.7</t>
  </si>
  <si>
    <t>7.8</t>
  </si>
  <si>
    <t>7.9</t>
  </si>
  <si>
    <t>7.10</t>
  </si>
  <si>
    <t>7.11</t>
  </si>
  <si>
    <t>7.12</t>
  </si>
  <si>
    <t>7.13</t>
  </si>
  <si>
    <t>7.14</t>
  </si>
  <si>
    <t>7.15</t>
  </si>
  <si>
    <t>7.16</t>
  </si>
  <si>
    <t>Tauchmotorpumpe TP 4/1</t>
  </si>
  <si>
    <t>Bindestrang, 2 m lang, 8 mm Durchmesser</t>
  </si>
  <si>
    <t>Einreißhaken DIN 14851 – OV oder lfd. Nr. 7.5</t>
  </si>
  <si>
    <t>Einreißhaken DIN 14851 – MV</t>
  </si>
  <si>
    <t>Mulde St</t>
  </si>
  <si>
    <r>
      <t xml:space="preserve">Rundschlinge aus Polyester, Tragfähigkeit einfach direkt ≥ 4 000 kg, Nutzlänge </t>
    </r>
    <r>
      <rPr>
        <i/>
        <sz val="11"/>
        <color theme="1"/>
        <rFont val="Calibri"/>
        <family val="2"/>
        <scheme val="minor"/>
      </rPr>
      <t>l</t>
    </r>
    <r>
      <rPr>
        <sz val="11"/>
        <color theme="1"/>
        <rFont val="Calibri"/>
        <family val="2"/>
        <scheme val="minor"/>
      </rPr>
      <t>1 = 4 m, mit verschiebbarem Kantenschutz</t>
    </r>
  </si>
  <si>
    <t>Schäkel ähnlich Form C, Nenngröße 3; erhöhte Beanspruchung bis 100 kN (hochfeste Ausführung), verzinkt</t>
  </si>
  <si>
    <t>Stromerzeuger DIN 14685, Leistung an die Beladung angepasst</t>
  </si>
  <si>
    <t>Abgasschlauch DIN 14572 – 5 × 2500</t>
  </si>
  <si>
    <t>Kettensäge mit Verbrennungsmotor, Schwertlänge etwa 400 mm, mit Zubehör</t>
  </si>
  <si>
    <t>Ersatzkette für Kettensäge</t>
  </si>
  <si>
    <t>Spaltkeil aus Aluminium, Kunststoff oder Holz</t>
  </si>
  <si>
    <r>
      <t>Belüftungsgerät; effektive Luftförderleistung am Lüfterrad min. 10 000 m</t>
    </r>
    <r>
      <rPr>
        <vertAlign val="superscript"/>
        <sz val="11"/>
        <color theme="1"/>
        <rFont val="Calibri"/>
        <family val="2"/>
        <scheme val="minor"/>
      </rPr>
      <t>3</t>
    </r>
    <r>
      <rPr>
        <sz val="11"/>
        <color theme="1"/>
        <rFont val="Calibri"/>
        <family val="2"/>
        <scheme val="minor"/>
      </rPr>
      <t>/h</t>
    </r>
  </si>
  <si>
    <t>Spreizer min. Typ BS oder Spreizer höherer Leistung, mit Zubehör</t>
  </si>
  <si>
    <t>Schneidgerät min. Typ BC oder Schneidgerät höherer Leistung, mit Zubehör</t>
  </si>
  <si>
    <t>Schwelleraufsatz für Rettungszylinder</t>
  </si>
  <si>
    <t>Bereitstellungsplane</t>
  </si>
  <si>
    <t>Material zum Abdecken von Schnittkanten</t>
  </si>
  <si>
    <t>DIN 14425</t>
  </si>
  <si>
    <t>DIN 14851</t>
  </si>
  <si>
    <t>DIN 14060</t>
  </si>
  <si>
    <t>DIN EN 1492-2</t>
  </si>
  <si>
    <t>DIN 82101</t>
  </si>
  <si>
    <t>DIN 14685</t>
  </si>
  <si>
    <t>DIN 14572</t>
  </si>
  <si>
    <t>DIN EN ISO
11681-1</t>
  </si>
  <si>
    <t>DIN EN 13204</t>
  </si>
  <si>
    <t>8</t>
  </si>
  <si>
    <t>Handwerkszeug und Messgerät</t>
  </si>
  <si>
    <t>8.1</t>
  </si>
  <si>
    <t>8.2</t>
  </si>
  <si>
    <t>8.3</t>
  </si>
  <si>
    <t>8.4</t>
  </si>
  <si>
    <t>8.5</t>
  </si>
  <si>
    <t>8.6</t>
  </si>
  <si>
    <t>8.7</t>
  </si>
  <si>
    <t>8.8</t>
  </si>
  <si>
    <t>8.9</t>
  </si>
  <si>
    <t>8.10</t>
  </si>
  <si>
    <t>8.11</t>
  </si>
  <si>
    <t>8.12</t>
  </si>
  <si>
    <t>8.13</t>
  </si>
  <si>
    <t>8.14</t>
  </si>
  <si>
    <t>8.15</t>
  </si>
  <si>
    <t>8.16</t>
  </si>
  <si>
    <t>8.17</t>
  </si>
  <si>
    <t>8.18</t>
  </si>
  <si>
    <t>8.19</t>
  </si>
  <si>
    <t>8.20</t>
  </si>
  <si>
    <t>9</t>
  </si>
  <si>
    <t>Sondergerät</t>
  </si>
  <si>
    <t>9.1</t>
  </si>
  <si>
    <t>9.2</t>
  </si>
  <si>
    <t>9.3</t>
  </si>
  <si>
    <t>9.4</t>
  </si>
  <si>
    <t>9.5</t>
  </si>
  <si>
    <t>9.6</t>
  </si>
  <si>
    <t>9.7</t>
  </si>
  <si>
    <t>Multifunktionales, aus einem Stück geschmiedetes Hebel-/Brechwerkzeug, mit folgenden Eigenschaften:
⎯ Länge etwa 750 mm;
⎯ korrosionsfreier Stahl oder mindestens
⎯ Bruchfestigkeit mindestens ausreichend für eine Bedienungszugkraft von 2 500 N;
⎯ auf einer Stielseite Kuhfußklaue in einem Winkel von etwa 30° zum Werkzeugstiel, Klauenspalt min. 18 mm auf größter Breite;
⎯ auf der anderen Stielseite keilförmige Querschneide und gegebenenfalls Dorn in einem Winkel von 90° zueinander und jeweils 90° zum Stiel mit Schlagfläche.</t>
  </si>
  <si>
    <t>Feuerwehraxt FA</t>
  </si>
  <si>
    <t>Spalthammer</t>
  </si>
  <si>
    <t>Werkzeugkasten E</t>
  </si>
  <si>
    <t>Verkehrsunfallkasten VUK</t>
  </si>
  <si>
    <t>Schornstein-Werkzeugsatz</t>
  </si>
  <si>
    <t>Axt B 2 SB-A</t>
  </si>
  <si>
    <t>Bügelsäge B</t>
  </si>
  <si>
    <t>Bolzenschneider (Schneidleistung min. 12 mm)</t>
  </si>
  <si>
    <t>Spaten 850, jedoch mit Griffstiel CY 900 nach DIN 20152 oder auf Wunsch mit Griff in T-Form nach Vereinbarung.</t>
  </si>
  <si>
    <t>Dunghacke mit Stiel, etwa 1 400 mm lang</t>
  </si>
  <si>
    <t>Dunggabel mit Stiel, etwa 1 250 mm lang</t>
  </si>
  <si>
    <t>Stechschaufel 5 mit Stiel 1 300 nach DIN 20151</t>
  </si>
  <si>
    <t>Sandschaufel 250 mit Stiel 1 300 nach DIN 20151</t>
  </si>
  <si>
    <t>Stoßbesen mit Stiel, etwa 1 400 mm lang</t>
  </si>
  <si>
    <t>Wärmebildkamera für Atemschutztrupp</t>
  </si>
  <si>
    <t>Gerät zum gleichzeitigen Messen von Gas- und Dampfgemischen mit fünf Prüfröhrchen einschließlich Satz Prüfröhrchen</t>
  </si>
  <si>
    <t>Tragbares Handmessgerät für den Explosionsschutz mit kalibrierbarer Warnschwelle</t>
  </si>
  <si>
    <t>Satz Strahlenschutz-Messgeräte; Inhalt ist bei Bestellung zu vereinbaren</t>
  </si>
  <si>
    <t>DIN 14900</t>
  </si>
  <si>
    <t>DIN 14885</t>
  </si>
  <si>
    <t>DIN 14881</t>
  </si>
  <si>
    <t>DIN 14800-13</t>
  </si>
  <si>
    <t>DIN 14800-4</t>
  </si>
  <si>
    <t>DIN 7294</t>
  </si>
  <si>
    <t>DIN 20142</t>
  </si>
  <si>
    <t>DIN 20127</t>
  </si>
  <si>
    <t>DIN 20121</t>
  </si>
  <si>
    <t>DIN 11571</t>
  </si>
  <si>
    <t>DIN 76051-1</t>
  </si>
  <si>
    <t>Abgasschlauch, passend zum Fahrzeug</t>
  </si>
  <si>
    <t>Unterlegkeil nach Angabe des Fahrgestellherstellers</t>
  </si>
  <si>
    <t>Ölbindemittel Typ I Rl, geeignet zur Aufnahme von etwa 40 l Öl, in wiederverwendbarem Behälter verpackt</t>
  </si>
  <si>
    <t>Abschleppseil für 3 500 kg Anhängelast, 5 m lang, mit rotem Warntuch, 200 mm × 200 mm (handelsübliche Ausführung)</t>
  </si>
  <si>
    <t>Schachtabdeckung, Bodenfläche etwa 750 mm × 750 mm, mineralölbeständig, flüssigkeitsdicht</t>
  </si>
  <si>
    <t>Reservekraftstoff-Kanister aus PE mit unverlierbarem Verschluss und flexiblem Auslaufrohr; gefüllt mit 5 l Kraftstoff für Stromerzeuger</t>
  </si>
  <si>
    <t>Doppelkanister; gefüllt mit 5 l Kraftstoff für Kettensäge und 2 l Kettenöl</t>
  </si>
  <si>
    <t>10</t>
  </si>
  <si>
    <t>Abwei-chung</t>
  </si>
  <si>
    <t>Örtliche zusätzliche Ausstattung</t>
  </si>
  <si>
    <t>nach</t>
  </si>
  <si>
    <t>Bemerkung</t>
  </si>
  <si>
    <t>„Ansaugschlauch D 1500; möglichst längliche Lagerung, nicht gerollt“;</t>
  </si>
  <si>
    <t>Absaugvorrichtung für Kraftstoff mit Behälter für 20 l</t>
  </si>
  <si>
    <t>Pos</t>
  </si>
  <si>
    <t>Beschreibung</t>
  </si>
  <si>
    <t>Serie</t>
  </si>
  <si>
    <t>Mehrpreis</t>
  </si>
  <si>
    <t>S</t>
  </si>
  <si>
    <t>M</t>
  </si>
  <si>
    <t>X</t>
  </si>
  <si>
    <t>Ausschlusskriterium</t>
  </si>
  <si>
    <t>ja</t>
  </si>
  <si>
    <t>Bemerkung/Information</t>
  </si>
  <si>
    <r>
      <rPr>
        <b/>
        <sz val="9"/>
        <color theme="1"/>
        <rFont val="Calibri"/>
        <family val="2"/>
        <scheme val="minor"/>
      </rPr>
      <t>E DIN 14502-2; Feuerwehrfahrzeuge — Teil 2</t>
    </r>
    <r>
      <rPr>
        <sz val="9"/>
        <color theme="1"/>
        <rFont val="Calibri"/>
        <family val="2"/>
        <scheme val="minor"/>
      </rPr>
      <t xml:space="preserve">: Zusätzliche Festlegungen zu DIN EN 1846-2 und DIN EN 1846-3 (Vorschlag für eine Europäische Norm)
</t>
    </r>
    <r>
      <rPr>
        <b/>
        <sz val="9"/>
        <color theme="1"/>
        <rFont val="Calibri"/>
        <family val="2"/>
        <scheme val="minor"/>
      </rPr>
      <t>DIN 14502-3, Feuerwehrfahrzeuge — Teil 3:</t>
    </r>
    <r>
      <rPr>
        <sz val="9"/>
        <color theme="1"/>
        <rFont val="Calibri"/>
        <family val="2"/>
        <scheme val="minor"/>
      </rPr>
      <t xml:space="preserve"> Farbgebung und besondere Kennzeichnungen
</t>
    </r>
    <r>
      <rPr>
        <b/>
        <sz val="9"/>
        <color theme="1"/>
        <rFont val="Calibri"/>
        <family val="2"/>
        <scheme val="minor"/>
      </rPr>
      <t>DIN EN 1846-1, Feuerwehrfahrzeuge — Teil 1:</t>
    </r>
    <r>
      <rPr>
        <sz val="9"/>
        <color theme="1"/>
        <rFont val="Calibri"/>
        <family val="2"/>
        <scheme val="minor"/>
      </rPr>
      <t xml:space="preserve"> Nomenklatur und Bezeichnung
</t>
    </r>
    <r>
      <rPr>
        <b/>
        <sz val="9"/>
        <color theme="1"/>
        <rFont val="Calibri"/>
        <family val="2"/>
        <scheme val="minor"/>
      </rPr>
      <t>DIN EN 1846-2:2010-01, Feuerwehrfahrzeuge — Teil 2</t>
    </r>
    <r>
      <rPr>
        <sz val="9"/>
        <color theme="1"/>
        <rFont val="Calibri"/>
        <family val="2"/>
        <scheme val="minor"/>
      </rPr>
      <t xml:space="preserve">: Allgemeine Anforderungen — Sicherheit und Leistung; Deutsche Fassung EN 1846-2:2009
</t>
    </r>
    <r>
      <rPr>
        <b/>
        <sz val="9"/>
        <color theme="1"/>
        <rFont val="Calibri"/>
        <family val="2"/>
        <scheme val="minor"/>
      </rPr>
      <t>DIN EN 1846-3, Feuerwehrfahrzeuge — Teil 3:</t>
    </r>
    <r>
      <rPr>
        <sz val="9"/>
        <color theme="1"/>
        <rFont val="Calibri"/>
        <family val="2"/>
        <scheme val="minor"/>
      </rPr>
      <t xml:space="preserve"> Fest eingebaute Ausrüstung — Sicherheits- und Leistungs-anforderungen</t>
    </r>
  </si>
  <si>
    <t>Fahrgestellanforderungen</t>
  </si>
  <si>
    <t>Bremsausrüstung:</t>
  </si>
  <si>
    <t>Getriebeausstattung:</t>
  </si>
  <si>
    <t>Motoranforderungen:</t>
  </si>
  <si>
    <t>Elektrische Ausrüstung:</t>
  </si>
  <si>
    <t>Lackierung:</t>
  </si>
  <si>
    <t>Sonstiges:</t>
  </si>
  <si>
    <t>Allgemeine Anforderungen/Auflagen:</t>
  </si>
  <si>
    <t>Bindefristen, Lieferzeiten und Garantien:</t>
  </si>
  <si>
    <t>Mit Angebotsabgabe ist der Bieter bis zur Zuschlagsfrist an das Angebot
gebunden.</t>
  </si>
  <si>
    <t>Gesamtpreis ohne Mehrwertsteuer:</t>
  </si>
  <si>
    <t>Gesamtpreis inkl. gesetzlich gültiger Mehrwertsteuer:</t>
  </si>
  <si>
    <t>Anmerkungen der Anbieter zur Ausschreibung:</t>
  </si>
  <si>
    <t>Ansprechpartner/Service:</t>
  </si>
  <si>
    <t>Das Angebot ist nur auf diesem Vordruck auszufüllen. Alternativen, sofern sie der technischen Vorgabe entsprechen, sind gesondert aufzuführen.</t>
  </si>
  <si>
    <t>Bei Nichtbeachtung scheidet der Anbieter aus.</t>
  </si>
  <si>
    <t>im Angebot enthalten
und exakt umsetzbar</t>
  </si>
  <si>
    <t>nicht lieferbar</t>
  </si>
  <si>
    <t>Lichtmast</t>
  </si>
  <si>
    <t>geschweifte Ausführung</t>
  </si>
  <si>
    <t>Die im Leistungsverzeichnis aufgeführten Leistungen werden wie beschrieben erfüllt:</t>
  </si>
  <si>
    <t xml:space="preserve">Ort, Datum: </t>
  </si>
  <si>
    <t>Warnkleidung (Weste), Klasse 2 mit Rückenaufschrift "Feuerwehr"</t>
  </si>
  <si>
    <t>Dräger Parat 5500 mit Tragetasche</t>
  </si>
  <si>
    <t>AWG Turbo Spritze 2235 C ohne Griff</t>
  </si>
  <si>
    <t>Steckleiter Verbindungsteil</t>
  </si>
  <si>
    <t>Dräger RPS 3500 mit PSS Rettungshaube</t>
  </si>
  <si>
    <t>siehe 6.4</t>
  </si>
  <si>
    <t>Flutlichtstrahler, spritzwassergeschützt (Schutzart IP 54 nach DIN EN 60529 (VDE 0470 Teil 1)), 230 V, 1 000 W, mit 10 m langer Anschlussleitung H07RN-F3 G 1,5 nach DIN VDE 0282-4 (VDE 0282 Teil 4), Stecker 16 A nach DIN 49443</t>
  </si>
  <si>
    <t>Abzweigstück, dreifach, 1,5 m Anschlussleitung H07RN-F 3G2,5 mit SCHUKO-Stecker 230 V/16 A, 3 Ausgänge Schuko-Steckdose 230 V/16 A, druckwasserdicht IP 68</t>
  </si>
  <si>
    <t>Personenschutzstecker (PRCD-K) Kopp Diperfekt mit Überwurfring und Abdeckkappe</t>
  </si>
  <si>
    <t>Weber Schutzdeckenset</t>
  </si>
  <si>
    <t>DIN 3171,
EN 12245</t>
  </si>
  <si>
    <t>Sammelstück A-3B</t>
  </si>
  <si>
    <t>Hydranten Schlüssel lang (Württemberg)</t>
  </si>
  <si>
    <t>DIN 3223-W</t>
  </si>
  <si>
    <t>Weitere Garantieleistungen:</t>
  </si>
  <si>
    <t>Der Auftraggeber ist an der Gestaltung des Aufbaus zu beteiligen. Aufgrund seiner Gestaltungswünsche dürfen keine Mehrkosten gegenüber dem Angebot entstehen. Leerräume sind konsequent zu nutzen oder für einen späteren Zeitpunkt nutzbar zu erhalten.</t>
  </si>
  <si>
    <t>Es wurde bei der Ausschreibung von einem Aufbau mit jeweils drei Geräteräumen pro Fahrzeugseite ausgegangen. Sämtliche Einbauteile müssen verschraubt sein oder es werden Gewindehülsen verwendet. Nieten werden nicht akzeptiert, um ggf. später selbst Umbauten schnell und problemlos durchführen zu können.</t>
  </si>
  <si>
    <t>Fahrerhaus / Mannschaftskabine</t>
  </si>
  <si>
    <t>1.01</t>
  </si>
  <si>
    <t>1.02</t>
  </si>
  <si>
    <t>1.03</t>
  </si>
  <si>
    <t>1.04</t>
  </si>
  <si>
    <t>1.05</t>
  </si>
  <si>
    <t>1.06</t>
  </si>
  <si>
    <t>1.07</t>
  </si>
  <si>
    <t>1.08</t>
  </si>
  <si>
    <t>1.09</t>
  </si>
  <si>
    <t>Das Design/Interieur des Mannschaftsraumes (Türen, Deckenverkleidung etc.) ist weitestgehend an das des Fahrerhauses anzupassen und in einer pflegeleichten Ausführung herzustellen.</t>
  </si>
  <si>
    <t>1.16</t>
  </si>
  <si>
    <t>1.17</t>
  </si>
  <si>
    <t>1.18</t>
  </si>
  <si>
    <t>Feuerwehrtechnischer Aufbau / Geräteräume</t>
  </si>
  <si>
    <t>2.01</t>
  </si>
  <si>
    <t>2.02</t>
  </si>
  <si>
    <t>2.03</t>
  </si>
  <si>
    <t>2.04</t>
  </si>
  <si>
    <t>2.05</t>
  </si>
  <si>
    <t>2.06</t>
  </si>
  <si>
    <t>2.07</t>
  </si>
  <si>
    <t>2.08</t>
  </si>
  <si>
    <t>2.09</t>
  </si>
  <si>
    <t>2.10</t>
  </si>
  <si>
    <t>2.11</t>
  </si>
  <si>
    <t>2.12</t>
  </si>
  <si>
    <t>3.01</t>
  </si>
  <si>
    <t>3.02</t>
  </si>
  <si>
    <t>3.03</t>
  </si>
  <si>
    <t>3.04</t>
  </si>
  <si>
    <t>3.05</t>
  </si>
  <si>
    <t>3.07</t>
  </si>
  <si>
    <t>3.08</t>
  </si>
  <si>
    <t>Beladung und Inneneinrichtung</t>
  </si>
  <si>
    <t>4.01</t>
  </si>
  <si>
    <t>Die Inneneinrichtung ist in einem Beladeplanvorschlag darzustellen (Beladeplanzeichnung) sind unbedingt dem Angebot beizulegen. Aus dem Beladeplanvorschlag muss die Unterbringung der Ausrüstungsgegenstände zweifelsfrei erkennbar sein.</t>
  </si>
  <si>
    <t>4.02</t>
  </si>
  <si>
    <t>Die Ausführung der Inneneinrichtung ist so zu gestalten, dass die gesamte Beladung gleichzeitig entnommen werden kann. (Beschreibung bzw. Darstellung im Beladeplanvorschlag).</t>
  </si>
  <si>
    <t>Wassertank</t>
  </si>
  <si>
    <t>5.01</t>
  </si>
  <si>
    <t>Der Wassertank ist mit einer Niveauregulierung auszustatten.</t>
  </si>
  <si>
    <t>5.02</t>
  </si>
  <si>
    <t>5.03</t>
  </si>
  <si>
    <t>Der Wassertank-Anschlussstutzen ist in korrosionsbeständigem Material herzustellen.</t>
  </si>
  <si>
    <t>Schaummitteltank</t>
  </si>
  <si>
    <t>6.01</t>
  </si>
  <si>
    <t>6.02</t>
  </si>
  <si>
    <t>6.03</t>
  </si>
  <si>
    <t>6.04</t>
  </si>
  <si>
    <t>Pumpenanlage</t>
  </si>
  <si>
    <t>7.01</t>
  </si>
  <si>
    <t>7.02</t>
  </si>
  <si>
    <t>7.03</t>
  </si>
  <si>
    <t>8.01</t>
  </si>
  <si>
    <t>8.02</t>
  </si>
  <si>
    <t>8.03</t>
  </si>
  <si>
    <t>8.04</t>
  </si>
  <si>
    <t>8.05</t>
  </si>
  <si>
    <t>Einmann-Haspel</t>
  </si>
  <si>
    <t>9.01</t>
  </si>
  <si>
    <t>9.02</t>
  </si>
  <si>
    <t>Elektrik</t>
  </si>
  <si>
    <t>10.01</t>
  </si>
  <si>
    <t>10.02</t>
  </si>
  <si>
    <t>10.03</t>
  </si>
  <si>
    <t>10.04</t>
  </si>
  <si>
    <t>10.05</t>
  </si>
  <si>
    <t>10.07</t>
  </si>
  <si>
    <t>10.08</t>
  </si>
  <si>
    <t>10.09</t>
  </si>
  <si>
    <t>10.10</t>
  </si>
  <si>
    <t>10.11</t>
  </si>
  <si>
    <t>10.12</t>
  </si>
  <si>
    <t>10.13</t>
  </si>
  <si>
    <t>10.14</t>
  </si>
  <si>
    <t>10.15</t>
  </si>
  <si>
    <t>10.16</t>
  </si>
  <si>
    <t>10.17</t>
  </si>
  <si>
    <t>10.18</t>
  </si>
  <si>
    <t>Signalanlage</t>
  </si>
  <si>
    <t>11</t>
  </si>
  <si>
    <t>11.01</t>
  </si>
  <si>
    <t>11.02</t>
  </si>
  <si>
    <t>11.03</t>
  </si>
  <si>
    <t>11.04</t>
  </si>
  <si>
    <t>11.05</t>
  </si>
  <si>
    <t>Automatischer Pumpendruckregler</t>
  </si>
  <si>
    <t>12</t>
  </si>
  <si>
    <t>12.01</t>
  </si>
  <si>
    <t>13</t>
  </si>
  <si>
    <t>13.01</t>
  </si>
  <si>
    <t>13.02</t>
  </si>
  <si>
    <t>Der feuerwehrtechnische Aufbau, sowie die enthaltenen Ein- und Anbauteile müssen zum Zeitpunkt der Auslieferung dem neuesten Stand der Technik entsprechen.</t>
  </si>
  <si>
    <t>EN 149</t>
  </si>
  <si>
    <t>LED-Ausführung</t>
  </si>
  <si>
    <t>passend für Rosenbauer RS 14 Super Silent</t>
  </si>
  <si>
    <t>Die Lagerung der Ausrüstungsgegenstände hat ergonomisch und entnahmefreundlich in Dreh- und Schwenkfächern, in Schubladen, auf Teleskopauszügen, auf Auszugswänden usw. zu erfolgen. Dem Werkstoff Aluminium ist der Vorzug zu geben, außer wo dies aus Gründen der Festigkeit und Stabilität nicht durchführbar ist. Holzwerkstoffe werden nicht akzeptiert.</t>
  </si>
  <si>
    <t>Der Auftraggeber behält sich die Beistellung einzelner Beladungsteile vor.</t>
  </si>
  <si>
    <t>Lieferung und Montage von Blitzleuchten blau im Kühlergrill integriert in LED Technologie mit separater Schaltung und Kontrollleuchte in der Fahrerkabine.</t>
  </si>
  <si>
    <t>Lieferung und Montage von LED Blitzleuchten blau, mit Abstrahlung nach hinten und seitlich, am Aufbaudach hinten und seitlich integriert links und rechts mit Kontrollleuchte in der Fahrerkabine. Die Schaltung der Blitzleuchten erfolgt mit den Blitzleuchten vorne im Dachüberbau.</t>
  </si>
  <si>
    <t>Frontlenker-Fahrerhaus, hydraulisch kippbar. Zum Kippen der Fahrerkabine dürfen keinerlei Montagearbeiten erforderlich sein (z.B. Lösen von Schraubverbindungen etc.). Ein freier Zugang zum Motor und Getriebe muss möglich sein.</t>
  </si>
  <si>
    <t>Allgemein</t>
  </si>
  <si>
    <r>
      <rPr>
        <b/>
        <sz val="11"/>
        <color theme="1"/>
        <rFont val="Calibri"/>
        <family val="2"/>
        <scheme val="minor"/>
      </rPr>
      <t>E DIN 14502-2; Feuerwehrfahrzeuge — Teil 2</t>
    </r>
    <r>
      <rPr>
        <sz val="11"/>
        <color theme="1"/>
        <rFont val="Calibri"/>
        <family val="2"/>
        <scheme val="minor"/>
      </rPr>
      <t xml:space="preserve">: Zusätzliche Festlegungen zu DIN EN 1846-2 und DIN EN 1846-3 (Vorschlag für eine Europäische Norm)
</t>
    </r>
    <r>
      <rPr>
        <b/>
        <sz val="11"/>
        <color theme="1"/>
        <rFont val="Calibri"/>
        <family val="2"/>
        <scheme val="minor"/>
      </rPr>
      <t>DIN 14502-3, Feuerwehrfahrzeuge — Teil 3:</t>
    </r>
    <r>
      <rPr>
        <sz val="11"/>
        <color theme="1"/>
        <rFont val="Calibri"/>
        <family val="2"/>
        <scheme val="minor"/>
      </rPr>
      <t xml:space="preserve"> Farbgebung und besondere Kennzeichnungen
</t>
    </r>
    <r>
      <rPr>
        <b/>
        <sz val="11"/>
        <color theme="1"/>
        <rFont val="Calibri"/>
        <family val="2"/>
        <scheme val="minor"/>
      </rPr>
      <t>DIN EN 1846-1, Feuerwehrfahrzeuge — Teil 1:</t>
    </r>
    <r>
      <rPr>
        <sz val="11"/>
        <color theme="1"/>
        <rFont val="Calibri"/>
        <family val="2"/>
        <scheme val="minor"/>
      </rPr>
      <t xml:space="preserve"> Nomenklatur und Bezeichnung
</t>
    </r>
    <r>
      <rPr>
        <b/>
        <sz val="11"/>
        <color theme="1"/>
        <rFont val="Calibri"/>
        <family val="2"/>
        <scheme val="minor"/>
      </rPr>
      <t>DIN EN 1846-2:2010-01, Feuerwehrfahrzeuge — Teil 2</t>
    </r>
    <r>
      <rPr>
        <sz val="11"/>
        <color theme="1"/>
        <rFont val="Calibri"/>
        <family val="2"/>
        <scheme val="minor"/>
      </rPr>
      <t xml:space="preserve">: Allgemeine Anforderungen — Sicherheit und Leistung; Deutsche Fassung EN 1846-2:2009
</t>
    </r>
    <r>
      <rPr>
        <b/>
        <sz val="11"/>
        <color theme="1"/>
        <rFont val="Calibri"/>
        <family val="2"/>
        <scheme val="minor"/>
      </rPr>
      <t>DIN EN 1846-3, Feuerwehrfahrzeuge — Teil 3:</t>
    </r>
    <r>
      <rPr>
        <sz val="11"/>
        <color theme="1"/>
        <rFont val="Calibri"/>
        <family val="2"/>
        <scheme val="minor"/>
      </rPr>
      <t xml:space="preserve"> Fest eingebaute Ausrüstung — Sicherheits- und Leistungs-anforderungen</t>
    </r>
  </si>
  <si>
    <t>Lieferung und Einbau einer Ablage zwischen Fahrer- und Beifahrer für min. 2 DIN A4 Ordner breit.</t>
  </si>
  <si>
    <t>Zwischen Fahrer- und Beifahrersitz sind Lagerungen für:</t>
  </si>
  <si>
    <t>2m Handsprechfunkgerät mit KFZ-Ladehalterung,</t>
  </si>
  <si>
    <t>Helmhalterung für zwei Helme,</t>
  </si>
  <si>
    <t>Pos.</t>
  </si>
  <si>
    <t>Der verbleibende Platz im Mannschaftsraum muss individuell für die Halterung von Schutzausrüstung und diversen Ausrüstungsgegenständen genutzt werden. Die exakte Festlegung erfolgt im Auftragsfall im Herstellerwerk.</t>
  </si>
  <si>
    <t>Im Bereich der beiden PA-Halterung entgegen der Fahrrichtung sind:</t>
  </si>
  <si>
    <t>Ablagen für Fluchtrettungshauben vorzusehen. Verpackungseinheit 2 x 2 in Taschen.</t>
  </si>
  <si>
    <t>Die Atemanschlüsse 6 Masken müssen im Mannschaftsraum in Halterungen angebracht werden.</t>
  </si>
  <si>
    <t>Weiter sind bei den Mannschaftsraum-Einstiegen LED -Beleuchtung und Bodensicherheitsleuchten anzubringen.</t>
  </si>
  <si>
    <t>Für den Mannschaftsraum ist eine ausreichende und komplett blendfreie Innenraumbeleuchtung in LED-Ausführung vorzusehen. Zusätzlich zu den Türkontaktschaltern ist ein weiterer manuell zu betätigender Schalter im Mannschaftsraum und in Reichweite des Gruppenführerplatzes (nach Absprache) sowie Anzeige im Fahrerhaus anzubringen.</t>
  </si>
  <si>
    <t>Dem Angebot sind detaillierte Einbauzeichnungen sowie genaue Beschreibung beizufügen.</t>
  </si>
  <si>
    <t>1.19</t>
  </si>
  <si>
    <t>1.20</t>
  </si>
  <si>
    <t>1.21</t>
  </si>
  <si>
    <t>1.22</t>
  </si>
  <si>
    <t>1.23</t>
  </si>
  <si>
    <t>1.24</t>
  </si>
  <si>
    <t>1.25</t>
  </si>
  <si>
    <t>1.26</t>
  </si>
  <si>
    <t>1.27</t>
  </si>
  <si>
    <t>1.28</t>
  </si>
  <si>
    <t>1.29</t>
  </si>
  <si>
    <t>1.30</t>
  </si>
  <si>
    <t>1.31</t>
  </si>
  <si>
    <t>1.32</t>
  </si>
  <si>
    <t>1.33</t>
  </si>
  <si>
    <t>1.34</t>
  </si>
  <si>
    <t>1.35</t>
  </si>
  <si>
    <t>1.36</t>
  </si>
  <si>
    <t>1.37</t>
  </si>
  <si>
    <t>Im Mannschaftsraum sind vorzugsweise zwei horizontale Haltestangen im Dachbereich des Mannschaftsraumes statt Einzelgriffen mit integrierter LED-Innenraumbeleuchtung vorzusehen.</t>
  </si>
  <si>
    <t>Es sind Abweisbleche (Unterfahrschutz) und ein Steinschlagschutz im Radkasten vorzusehen um den Kotflügelauftritt vor Beschädigung und Verschmutzung zu schützen.</t>
  </si>
  <si>
    <t>Das Dach des Mannschaftsraumes und Aufbaus ist, soweit begehbar, mit einer rutschfesten Beschichtung (Antirutschbelag) zu versehen und ausreichend zu beleuchten.</t>
  </si>
  <si>
    <t>2.13</t>
  </si>
  <si>
    <t>Es ist Scotchlite-Folie oder ähnliche Qualität, zum Beispiel: 3M in den Farben weiß und feuerwehrrot (ähnlich RAL 9010 / RAL 3000) zu verwenden.</t>
  </si>
  <si>
    <t>3.09</t>
  </si>
  <si>
    <t>Entsprechend der sich aus Motorleistung, zul. Gesamtgewicht und tatsächlichem Gewicht der feuerwehrtechnischen Beladung ergebenden Gewichtsreserve ist beim Aufbauplan Leerraum für zusätzliche Beladung auszuweisen.</t>
  </si>
  <si>
    <t>4.03</t>
  </si>
  <si>
    <t>6.05</t>
  </si>
  <si>
    <t>7.04</t>
  </si>
  <si>
    <t>Der Antrieb der Pumpe erfolgt über einen Gelenkwellenstrang vom Nebenantrieb des Fahrzeuges. Der Gelenkwellenstrang muss zum Abschmieren gut zugänglich sein.</t>
  </si>
  <si>
    <t>7.05</t>
  </si>
  <si>
    <t>7.06</t>
  </si>
  <si>
    <t>7.07</t>
  </si>
  <si>
    <t>Eine optische Warneinrichtung für ausgefahrenen Lichtmast ist in der Fahrerkabine und im Heckdisplay vorzusehen.</t>
  </si>
  <si>
    <t>8.06</t>
  </si>
  <si>
    <t>8.07</t>
  </si>
  <si>
    <t>Detaillierte Einbauzeichnung, sowie genaue Beschreibung des Lichtmasts, sind dem Angebot beizufügen.</t>
  </si>
  <si>
    <t>8.08</t>
  </si>
  <si>
    <t>Bei ausgefahrenem Lichtmast ist eine akustische Warneinrichtung beim Bewegen bzw. Lösen der Handbremse des Fahrzeuges in der Fahrerkabine vorzusehen.</t>
  </si>
  <si>
    <t>Beleuchtung des Fahrzeuges muss zum Zeitpunkt der Auslieferung den gültigen Bestimmungen der StVZO der Bundesrepublik Deutschland entsprechen.</t>
  </si>
  <si>
    <t>Funktechnische Ausstattung</t>
  </si>
  <si>
    <t>14</t>
  </si>
  <si>
    <t>Fahrzeugfunkgerät mit Bedienhandapparat</t>
  </si>
  <si>
    <t>Handsprechfunkgerät</t>
  </si>
  <si>
    <t>14.01</t>
  </si>
  <si>
    <t>14.02</t>
  </si>
  <si>
    <t>12.03</t>
  </si>
  <si>
    <t>12.04</t>
  </si>
  <si>
    <t>12.05</t>
  </si>
  <si>
    <t>12.06</t>
  </si>
  <si>
    <t>12.07</t>
  </si>
  <si>
    <t>12.08</t>
  </si>
  <si>
    <t>12.09</t>
  </si>
  <si>
    <t>12.11</t>
  </si>
  <si>
    <t>12.12</t>
  </si>
  <si>
    <t>12.13</t>
  </si>
  <si>
    <t>5.04</t>
  </si>
  <si>
    <t>Aktuelle Lieferzeit: ................. Monate nach Auftragserteilung.</t>
  </si>
  <si>
    <t>Preiszusammenstellung:</t>
  </si>
  <si>
    <t>Rechtsgültige Unterschrift und Stempel:</t>
  </si>
  <si>
    <t>Der Fahrzeughersteller (LOS 1) und der Aufbauhersteller (LOS 2) verpflichten sich alle technischen Detailabstimmungen, sowie Schnittstellenbeschreibungen unter Kenntnisnahme des Auftraggebers unaufgefordert ohne Mehrkosten vorzunehmen. Vor der Auftragserteilung hat der Auftragnehmer schriftlich zu bestätigen, dass die Kompatibilität mit dem Aufbauhersteller besteht.</t>
  </si>
  <si>
    <t>Detaillierte Einbauzeichnung, sind dem Angebot beizufügen.</t>
  </si>
  <si>
    <t>12.14</t>
  </si>
  <si>
    <t>Zwischensumme</t>
  </si>
  <si>
    <t>Betrag in Euro</t>
  </si>
  <si>
    <t>Mehrwertsteuer:</t>
  </si>
  <si>
    <t xml:space="preserve">Bieter: </t>
  </si>
  <si>
    <t>Firma, Ort</t>
  </si>
  <si>
    <t xml:space="preserve">Datum des Angebots </t>
  </si>
  <si>
    <t xml:space="preserve">An Auftraggeber:   </t>
  </si>
  <si>
    <t>Mailadresse:</t>
  </si>
  <si>
    <t>Die Allgemeinen Vertragsbedingungen der (VOL/B) und der VOL/A -EG sind Vertragsbestandteil.</t>
  </si>
  <si>
    <t>Das Leistungsverzeichnis muss vom Bieter rechtsgültig unterzeichnet sein.</t>
  </si>
  <si>
    <t>Die Vorbemerkungen sowie die Vorgaben des Leistungsverzeichnisses sind Bestandteil der Ausschreibung.</t>
  </si>
  <si>
    <t>Etwaige Varianten/Alternativangebote sind auf separatem Blatt anzugeben und als solche ausdrücklich zu kennzeichnen.</t>
  </si>
  <si>
    <t>Die Bewertung durch die Bewertungskommission erfolgt entweder aufgrund der vom Bieter zu Anschauungszwecken vorgeführten vergleichbaren Fabrikate bzw. technischen Angebotsunterlagen, oder aufgrund der Besichtigung einer vergleichbaren Lieferung, die in der Referenzliste des Bieters genannt ist.</t>
  </si>
  <si>
    <t>Die Protokolle der Abnahme sind dem Auftraggeber bei der Gebrauchsabnahme vorzulegen, die darin festgestellten Mängel müssen beseitigt sein.</t>
  </si>
  <si>
    <t>Die abschließende Gebrauchsabnahme kann zudem nur dann stattfinden, wenn auch alle erforderlichen Unterlagen sowie die gesamte Dokumentation vorhanden sind. Dies gilt für die gesamte durch die Auftragnehmer zu liefernde Technik.</t>
  </si>
  <si>
    <t>1.38</t>
  </si>
  <si>
    <t>Wird das Angebot an dieser Stelle nicht unterschrieben, gilt es als nicht abgegeben.</t>
  </si>
  <si>
    <t>nicht lieferbar/ nicht möglich</t>
  </si>
  <si>
    <t>2 große klappbare Außenspiegel, auf der Beifahrerseite zusätzliche Spiegel für Nahbereich Bordsteinkante, Weitwinkelspiegel u. Frontseite.</t>
  </si>
  <si>
    <t>Abschleppvorrichtung vorne und hinten, nach DIN, muss vorhanden sein.</t>
  </si>
  <si>
    <t>Hydrolenkung, Lenksäule geteilt in Höhe und in Neigung verstellbar.</t>
  </si>
  <si>
    <t>Parabelfedern an Vorder- und Hinterachse, einschließlich Stabilisatoren und Stoßdämpfer in verstärkter Ausführung, da das Fahrzeug ständig mit der zulässigen Gesamtmasse belastet ist.</t>
  </si>
  <si>
    <t>Radstand mind. 4.160 mm.</t>
  </si>
  <si>
    <t>Betriebsbremse druckluftbetätigt, Zwei-Kreis-Bremsanlage, Antiblockiersystem ABS, automatischer lastabhängiger Bremskraftregelung an der Vorder- und Hinterradbremse (ohne Zweileitungs-Bremsanschlüsse), automatische Bremsnachstellung, asbestfreie Bremsbeläge.</t>
  </si>
  <si>
    <t>Feststellbremse durch Federspeicher mit Schnelllösevorrichtung, manuell im Notbetrieb.</t>
  </si>
  <si>
    <t>Vorbereitung für Druckluftfremdeinspeisung Rett-Box Air 230V.</t>
  </si>
  <si>
    <t>Lufttrockner für Bremsanlage, heizbar.</t>
  </si>
  <si>
    <t>Rohrbruchsicherung für Bremsanlage.</t>
  </si>
  <si>
    <t>Getriebe Längssperre, zuschaltbar.</t>
  </si>
  <si>
    <t>Funkvorbereitung: Anschluss 12 V für Analog-/ und Digitalfunk geeignet (Funkentstörung).</t>
  </si>
  <si>
    <t>Vorrüstung für Rundumkennleuchten und zusätzliche Blinkleuchten.</t>
  </si>
  <si>
    <t>Lichtmaschine 28 V, mind. 100 A.</t>
  </si>
  <si>
    <t>Parametrierbares Sondermodul.</t>
  </si>
  <si>
    <t>Anhängersteckdose 12 V (13-polig) und 24 Volt (15-polig).</t>
  </si>
  <si>
    <t>Über die Forderung der StVZO sind Warndreieck und Warnlampe jeweils zweifach zu liefern.</t>
  </si>
  <si>
    <r>
      <rPr>
        <b/>
        <sz val="11"/>
        <color theme="1"/>
        <rFont val="Calibri"/>
        <family val="2"/>
        <scheme val="minor"/>
      </rPr>
      <t>Ja ____ / Nein ____</t>
    </r>
    <r>
      <rPr>
        <sz val="11"/>
        <color theme="1"/>
        <rFont val="Calibri"/>
        <family val="2"/>
        <scheme val="minor"/>
      </rPr>
      <t>, (bei Nein) die Begründungen sind  zu beschrieben und begründen (ggf. auf einem extra Blatt).</t>
    </r>
  </si>
  <si>
    <t>Stk.</t>
  </si>
  <si>
    <t>Dokumentation:</t>
  </si>
  <si>
    <r>
      <rPr>
        <b/>
        <sz val="11"/>
        <color theme="1"/>
        <rFont val="Calibri"/>
        <family val="2"/>
        <scheme val="minor"/>
      </rPr>
      <t>Wichtig:</t>
    </r>
    <r>
      <rPr>
        <sz val="11"/>
        <color theme="1"/>
        <rFont val="Calibri"/>
        <family val="2"/>
        <scheme val="minor"/>
      </rPr>
      <t xml:space="preserve"> Vor Ausführung des Auftrags muss ein Abstimmungsgespräch erfolgen. Das Gespräch ist rechtzeitig zu terminieren, um mögliche Änderungen in der Auftragsabwicklung vornehmen zu können. Ggf. sind Nachtragsangebote zur Genehmigung der Kosten vorzulegen.</t>
    </r>
  </si>
  <si>
    <t>Gewährleistung  Aufbau ............  Monate (mindestens 24 Monate), gerechnet vom Tage der ersten amtlichen Zulassung.</t>
  </si>
  <si>
    <t>Gewährleistung  Pumpenanlage ............  Monate (mindestens 24 Monate), gerechnet vom Tage der ersten amtlichen Zulassung.</t>
  </si>
  <si>
    <t>Gewährleistung gegen Korrosion am Aufbau für den Zeitraum von min. ....... Jahren, gerechnet vom Tage der ersten amtlichen Zulassung.</t>
  </si>
  <si>
    <t>15</t>
  </si>
  <si>
    <t>15.01</t>
  </si>
  <si>
    <t>15.02</t>
  </si>
  <si>
    <t>16</t>
  </si>
  <si>
    <t>16.01</t>
  </si>
  <si>
    <r>
      <rPr>
        <b/>
        <sz val="11"/>
        <color theme="1"/>
        <rFont val="Calibri"/>
        <family val="2"/>
        <scheme val="minor"/>
      </rPr>
      <t>Ja ____ / Nein ____,</t>
    </r>
    <r>
      <rPr>
        <sz val="11"/>
        <color theme="1"/>
        <rFont val="Calibri"/>
        <family val="2"/>
        <scheme val="minor"/>
      </rPr>
      <t xml:space="preserve"> (bei Nein) die Begründungen sind  zu beschrieben und begründen (ggf. auf einem extra Blatt).</t>
    </r>
  </si>
  <si>
    <t>Es ist eine verbindliche Lieferfrist nach erfolgter schriftlicher Bestellung (Zuschlag) in Form von Monat/Jahr zu nennen.</t>
  </si>
  <si>
    <t xml:space="preserve">Eine Vorauszahlung wird nicht geleistet. </t>
  </si>
  <si>
    <t xml:space="preserve">Zur Entscheidungsfindung vor Vergabe ist auf Anforderung eine kostenlose Vorführung bei der Feuerwehr vor Ort zu gewährleisten. </t>
  </si>
  <si>
    <t>1.39</t>
  </si>
  <si>
    <t>abzgl. Nachlass:</t>
  </si>
  <si>
    <t>abzgl. Skonto:</t>
  </si>
  <si>
    <t>abzgl. Rabatt:</t>
  </si>
  <si>
    <t>Liefer-umfang ja/nein</t>
  </si>
  <si>
    <t>Liefer-Anzahl</t>
  </si>
  <si>
    <t>Gewicht kg</t>
  </si>
  <si>
    <t>Summe</t>
  </si>
  <si>
    <t>Die zu liefernde Beladungsteile aus Los 3 sind kostenlos vom Bieter an die Aufbaufirma anzuliefern.</t>
  </si>
  <si>
    <t>Mit Angebotsabgabe ist der Bieter bis zur Zuschlagsfrist an das Angebot gebunden.</t>
  </si>
  <si>
    <t>lfd. Nr.</t>
  </si>
  <si>
    <t>nein</t>
  </si>
  <si>
    <t xml:space="preserve"> Serie</t>
  </si>
  <si>
    <t>Eine Energiebilanz des Fahrzeugs ist nach E DIN 14502-2 aufzustellen.</t>
  </si>
  <si>
    <t>4.04</t>
  </si>
  <si>
    <t>5.05</t>
  </si>
  <si>
    <t>5.06</t>
  </si>
  <si>
    <t>5.07</t>
  </si>
  <si>
    <t>5.08</t>
  </si>
  <si>
    <t>5.09</t>
  </si>
  <si>
    <t>5.10</t>
  </si>
  <si>
    <t>5.11</t>
  </si>
  <si>
    <t>5.12</t>
  </si>
  <si>
    <t>5.13</t>
  </si>
  <si>
    <t>5.14</t>
  </si>
  <si>
    <t>5.15</t>
  </si>
  <si>
    <t>5.16</t>
  </si>
  <si>
    <t>5.17</t>
  </si>
  <si>
    <t>5.18</t>
  </si>
  <si>
    <t>5.19</t>
  </si>
  <si>
    <t>5.20</t>
  </si>
  <si>
    <t>7.08</t>
  </si>
  <si>
    <t>7.09</t>
  </si>
  <si>
    <t>8.09</t>
  </si>
  <si>
    <t>9.03</t>
  </si>
  <si>
    <t>9.04</t>
  </si>
  <si>
    <t>9.05</t>
  </si>
  <si>
    <t>9.06</t>
  </si>
  <si>
    <t>9.07</t>
  </si>
  <si>
    <t>9.08</t>
  </si>
  <si>
    <r>
      <rPr>
        <b/>
        <sz val="11"/>
        <rFont val="Calibri"/>
        <family val="2"/>
        <scheme val="minor"/>
      </rPr>
      <t>Ja ____ / Nein ____</t>
    </r>
    <r>
      <rPr>
        <sz val="11"/>
        <rFont val="Calibri"/>
        <family val="2"/>
        <scheme val="minor"/>
      </rPr>
      <t>, (bei Nein) die Begründungen sind  zu beschrieben und begründen (ggf. auf einem extra Blatt).</t>
    </r>
  </si>
  <si>
    <t>Aktuelle Lieferzeit: ................. Wochen/Monate nach Auftragserteilung.</t>
  </si>
  <si>
    <t>Gewährleistung  Funktechnik ............  Monate (mindestens 24 Monate), gerechnet vom Tage der ersten amtlichen Zulassung.</t>
  </si>
  <si>
    <t>Hinsichtlich der Verjährung für Mängelansprüche bestimmt §14 Nr. 3 VOL/B: "Soweit nichts anderes vereinbart ist, gelten für die Verjährung der Mängelansprüche die gesetzlichen Fristen des BGB. Andere Regelungen sollen vorgesehen werden, wenn dies wegen der Eigenart der Leistungen erforderlich ist. Hierbei können die in dem jeweiligen Wirtschaftszweig üblichen Regelungen in Betracht gezogen werden. Der Auftraggeber hat dem Auftragnehmer Mängel unverzüglich anzuzeigen."</t>
  </si>
  <si>
    <t>Tür-Kantenschutz 3M Safety-Walk Typ 3 in Transparent anbringen, an allen 4 Türen.</t>
  </si>
  <si>
    <t>Hohlraumkonservierung und Unterbodenschutz.</t>
  </si>
  <si>
    <t>Ablagefächer in den Fahrer-/ Beifahrertüren.</t>
  </si>
  <si>
    <t>0</t>
  </si>
  <si>
    <t>0.01</t>
  </si>
  <si>
    <t>0.02</t>
  </si>
  <si>
    <t>0.03</t>
  </si>
  <si>
    <t>0.04</t>
  </si>
  <si>
    <t>0.05</t>
  </si>
  <si>
    <t>0.06</t>
  </si>
  <si>
    <t>0.07</t>
  </si>
  <si>
    <t>0.08</t>
  </si>
  <si>
    <t>0.09</t>
  </si>
  <si>
    <t>Gewährleistung  Beladungsteile ............  Monate (mindestens 24 Monate), gerechnet vom Tage der ersten amtlichen Zulassung.</t>
  </si>
  <si>
    <t xml:space="preserve">Gewichtsbilanz der Beladungsteile: </t>
  </si>
  <si>
    <t>Feststellbremse auf alle 4 Räder.</t>
  </si>
  <si>
    <t>Schnittstelle für Motor-Start-Stopp-Funktion am Rahmenende muss vorhanden sein.</t>
  </si>
  <si>
    <t>Frontlenker-Allrad-Fahrgestell mit technisch möglichem zul. Gesamtgewicht mind. 16.000 kg (nicht aufgelastet). Zulässige Hinter Achslast technisch min. 10.500 kg;
zulässige Vorderachslast min. 6.000 kg.</t>
  </si>
  <si>
    <t>Im Mannschaftsraum sind Lagerungen für:</t>
  </si>
  <si>
    <t>Beschriftung / Design Beklebung</t>
  </si>
  <si>
    <t>Kosten für sämtliche Halterungen für die feuerwehrtechnische Beladung entsprechend LOS 3 (soweit nicht bereits in anderen Positionen bereits enthalten). Hier aufgeführte Kosten sind detailliert zu benennen.</t>
  </si>
  <si>
    <t>Feuerlöschschlauch I-A-1-25-20-50 (50 m formstabiler Druck-schlauch DN 25) mit Druckkupplung DIN 14330-C-S 28 oder lfd. Nr. 3.7</t>
  </si>
  <si>
    <t>2.14</t>
  </si>
  <si>
    <t>2.15</t>
  </si>
  <si>
    <t>2.16</t>
  </si>
  <si>
    <t>Summe der einzelnen Pos. werden übernommen</t>
  </si>
  <si>
    <t xml:space="preserve">Soweit im Leistungsverzeichnis im Einzelfall gefordert (ggfs. auch gesonderte Position), ist vor Auftragserteilung auf Verlangen des Auftraggebers die angebotene Leistung am Standort des Auftraggebers ohne Berechnung irgendwelcher Kosten oder Spesen vorzustellen und auf Wunsch vorzuführen. Zum besseren Vergleich der Leistungen untereinander können hierbei mehrere Anbieter zum gleichen Termin eingeladen sein. </t>
  </si>
  <si>
    <t>Kommt der Auftragnehmer mit der Bereitstellung der vertraglichen Leistungen um mehr als 8 Wochen in Verzug, ist der Auftraggeber berechtigt, ohne weitere Begründung oder Einhaltung von Nachfristen die Annahme der Leistung abzulehnen. Die bis dahin getätigten Zahlungen sind einschließlich Zinsen sofort zurückzuerstatten. Etwaige Mehrkosten aufgrund anderweitiger Vergabe sowie alle Mehrkosten einschließlich Nutzungsausfallentschädigung, die im Zusammenhang mit der Vertragsauflösung stehen, werden dem Auftragnehmer in Rechnung gestellt. Es wird auf die besonderen Kündigungsgründe gemäß VOL/B § 8 hingewiesen.</t>
  </si>
  <si>
    <t>Bei Verträgen mit ausländischen Unternehmen gelten ggf. andere Verfahren, sofern dies zwingend erforderlich sein sollte. Diese werden im Auftrag verbindlich festgelegt.</t>
  </si>
  <si>
    <t>Die Fahrzeugendabnahme erstreckt sich auf die Funktions- und Leistungsfähigkeit des gesamten Fahrzeuges einschließlich der fest installierten und verlasteten Aggregate und Gerätschaften sowie der Übereinstimmung zwischen Fahrzeug und Verdingungsunterlagen.</t>
  </si>
  <si>
    <t>Die Abnahmebeauftragten sind bei ihrer Arbeit vom Auftragnehmer und seinen Erfüllungsgehilfen zu unterstützen. Die Abnahme findet witterungsabhängig in geschlossenen, beheizten Gebäuden statt. Während der Abnahme hat der Fahrzeughersteller einen kompetenten deutschsprachigen Mitarbeiter bzw. einen kompetenten Mitarbeiter mit Dolmetscher als ständigen Ansprechpartner bereitzuhalten.</t>
  </si>
  <si>
    <t xml:space="preserve">Ausfallzeiten aufgrund technischer Mängel während der Gewährleistungszeit verlängern automatisch die Gewährleistungszeit um die Zeit des Nutzungsausfalles. </t>
  </si>
  <si>
    <t>Die Frist von max. 24 Stunden gilt auch für Arbeiten, die von einem Außendienstmitarbeiter des Fahrzeugherstellers ausgeführt werden.</t>
  </si>
  <si>
    <t>Alle Vereinbarungen bedürfen der Schriftform.</t>
  </si>
  <si>
    <t>Mündliche Absprachen besitzen - sofern diese nicht schriftlich bestätigt wurden - keine Gültigkeit.</t>
  </si>
  <si>
    <t>Diese Vorbemerkungen zum Leistungsverzeichnis gelten mit Abgabe eines Angebotes in vollem Umfang als anerkannt.</t>
  </si>
  <si>
    <t>Vorbemerkung zum Leistungsverzeichnis:</t>
  </si>
  <si>
    <t>Werden bei der Ausführung der Leistung durch den Auftragnehmer von diesem Unteraufträge für Teilbereiche an andere Firmen übergeben, so sind diese und die von diesen zu erbringenden Leistungen dem Auftraggeber mit dem Angebot zur Kenntnis zu geben. Die vertraglichen Vereinbarungen hinsichtlich Garantieerfüllung etc. an den Auftragnehmer werden hierdurch nicht berührt.</t>
  </si>
  <si>
    <t>Recht und Gerichtsstand:</t>
  </si>
  <si>
    <r>
      <rPr>
        <sz val="11"/>
        <color theme="1"/>
        <rFont val="Wingdings"/>
        <charset val="2"/>
      </rPr>
      <t>m</t>
    </r>
    <r>
      <rPr>
        <sz val="11"/>
        <color theme="1"/>
        <rFont val="Calibri"/>
        <family val="2"/>
      </rPr>
      <t xml:space="preserve"> </t>
    </r>
    <r>
      <rPr>
        <sz val="11"/>
        <color theme="1"/>
        <rFont val="Calibri"/>
        <family val="2"/>
        <scheme val="minor"/>
      </rPr>
      <t>Es gilt deutsches Recht.</t>
    </r>
  </si>
  <si>
    <t>1.40</t>
  </si>
  <si>
    <t>1.41</t>
  </si>
  <si>
    <t>1.42</t>
  </si>
  <si>
    <t>1.43</t>
  </si>
  <si>
    <t>1.44</t>
  </si>
  <si>
    <t>1.45</t>
  </si>
  <si>
    <t>1.46</t>
  </si>
  <si>
    <t>Es ist eine Referenzliste über ausgelieferte Feuerwehrfahrzeuge dieser Bauart in Deutschland, vorrangig Baden-Württemberg, in den letzten 18 Monaten unter Angabe eines Ansprechpartners zu erbringen.</t>
  </si>
  <si>
    <t>Die Angebote, alle Unterlagen, wie z. B. Detailzeichnungen, Prospektmaterial, Bedienungsanleitungen, Wartungs- und Pflegeanweisungen etc., sowie der die Leistung betreffende Schriftverkehr ist ausschließlich in deutscher Sprache auszuführen.</t>
  </si>
  <si>
    <t>Das beigefügte Leistungsverzeichnis ist vollständig auszufüllen, das Nichtausfüllen einzelner Positionen führt zur Unvollständigkeit des Angebots und kann zum Ausschluss führen. Angebote, nachträgliche Rabatte oder Nachlässe, die nach dem vorgeschriebenen Abgabetermin eingereicht werden, sind nicht zulässig und können bei der Auftragsvergabe nicht berücksichtigt werden.</t>
  </si>
  <si>
    <t>Zuschlagskriterien bei Haupt- und Nebenangeboten:</t>
  </si>
  <si>
    <t>Dem Angebot sind die geforderten technischen Beschreibungen mit Maßen, Gewichten und Leistungen sowie die Zeichnungen beizufügen. Angebote ohne die benötigten Unterlagen sind unvollständig und werden von der Vergabe ausgeschlossen.</t>
  </si>
  <si>
    <r>
      <t>Das wirtschaftlich günstigste Angebot bezüglich:</t>
    </r>
    <r>
      <rPr>
        <sz val="11"/>
        <color theme="1"/>
        <rFont val="Wingdings"/>
        <charset val="2"/>
      </rPr>
      <t/>
    </r>
  </si>
  <si>
    <t>1.47</t>
  </si>
  <si>
    <t>1.48</t>
  </si>
  <si>
    <t>Die Gebrauchsabnahme erfolgt beim Aufbauhersteller. Das Fahrzeug muss durch den Auftragnehmer uneingeschränkt einsatzbereit zur Gebrauchsabnahme vorgestellt werden. Erst mit der Gebrauchsabnahme erfolgt der Gefahrenübergang auf den Auftraggeber.</t>
  </si>
  <si>
    <t>1.49</t>
  </si>
  <si>
    <t>1.51</t>
  </si>
  <si>
    <t>Der Auftraggeber behält sich vor, vor Erteilung des Auftrages an einer Werksbesichtigung teilzunehmen, um sich über den Ablauf der Fertigung und die Güte der Arbeit zu informieren.</t>
  </si>
  <si>
    <t>1.52</t>
  </si>
  <si>
    <t>1.53</t>
  </si>
  <si>
    <t>1.55</t>
  </si>
  <si>
    <t>1.56</t>
  </si>
  <si>
    <t>1.57</t>
  </si>
  <si>
    <t>1.58</t>
  </si>
  <si>
    <t>1.59</t>
  </si>
  <si>
    <t>1.60</t>
  </si>
  <si>
    <t>Bei der Auswahl der Angebote, die für den Zuschlag in Betracht kommen, werden nur Bieter berücksichtigt, die für die Erfüllung der vertraglichen Verpflichtung die erforderliche Fachkunde, Leistungsfähigkeit und Zuverlässigkeit besitzen.</t>
  </si>
  <si>
    <t>1.61</t>
  </si>
  <si>
    <t>1.62</t>
  </si>
  <si>
    <t>Sind über die geforderten Merkmale hinaus noch weitere Leistungen für einen voll funktionsfähigen und fehlerfreien Betrieb erforderlich (insbesondere bei DIN-Anforderungen), sind diese mit allen notwendigen Angaben gesondert aufzuführen und in das Angebot miteinzubeziehen.</t>
  </si>
  <si>
    <t>Nimmt der Auftraggeber die Leistung wegen festgestellter Mängel nicht ab, so gilt die Leistung als nicht bereitgestellt. Die Verzugsfrist wird hierdurch nicht beeinflusst.</t>
  </si>
  <si>
    <t>Während der Gewährleistungszeit können nur dann Kosten des Auftragnehmers im Zusammenhang mit der Mängelbeseitigung in Rechnung gestellt werden, wenn die Mängel auf ein Verschulden des Auftraggebers zurückzuführen sind. Den Angebotsunterlagen ist eine Aufstellung mit den Firmenbezeichnungen bzw. Namen und Adressen derjenigen Firmen beizufügen, die ermächtigt sind, Arbeiten während und unter Wahrung der Gewährleistung des Fahrzeuges (Fahrgestell und Aufbauherstellers) auszuführen.</t>
  </si>
  <si>
    <t>Über die Ergebnisse der Rohbauabnahme ist ein Protokoll zu fertigen und vom Auftraggeber gegenzuzeichnen.</t>
  </si>
  <si>
    <t>Bei Nichteinhaltung des vereinbarten Liefertermins für die Bereitstellung der Leistungen verwirkt der Auftragnehmer ohne vorherige Mahnung und ohne Nachweis eines Schadens durch den Auftraggeber je Verzug von einer Woche 0,5 % des vereinbarten Preises der ausstehenden Teillieferung bis zum Höchstbetrag von 8,0 % des vereinbarten Preises. Weitergehende Schadensersatzansprüche des Auftraggebers bleiben hiervon unberührt.</t>
  </si>
  <si>
    <t>Der Monteur muss deutschsprachig sein oder ein kompetenter Dolmetscher ist als ständiger Ansprechpartner bereitzustellen. Kosten für den Dolmetscher gehen zu Lasten des Auftragnehmers.</t>
  </si>
  <si>
    <t>1.50</t>
  </si>
  <si>
    <t>1.54</t>
  </si>
  <si>
    <t>Die Liefermöglichkeit von Ersatzteilen über einen Zeitraum von 20 Jahren ab Auslieferung 
___ ja / ___ nein.</t>
  </si>
  <si>
    <t>Feuerlöschkreiselpumpe, Typ FPN 10-2000 nach DIN EN 1028, Displaysteuerung und zentraler Wasserachse. Vorzugsweise muss Hersteller auch der Aufbau-Hersteller sein, bitte Ausführung angeben: ___________________________</t>
  </si>
  <si>
    <t>Die Maximalbreite beträgt 2 500 mm und die Maximalhöhe beträgt 3.300 mm, gemessen bei Leermasse, jedoch mit aufgelegter Dachbeladung.</t>
  </si>
  <si>
    <t>16.03</t>
  </si>
  <si>
    <t>Der Auftrag wird nur an fachkundige, leistungsfähige und zuverlässige Anbieter zu angemessenen Preisen vergeben. Maßstab hierfür ist die Zertifizierung des Bieters nach ISO 9001 (Qualität). Auf Anforderung ist deshalb ein Nachweis über die Zertifizierung des Anbieters vorzulegen.</t>
  </si>
  <si>
    <t>Die amtlichen Kfz-Kennzeichen werden vom Auftraggeber dem Fahrzeughersteller beigestellt und müssen von diesem kostenlos montiert werden.</t>
  </si>
  <si>
    <t xml:space="preserve">Handscheinwerfer Adalit mit KFZ-Ladehalterung, </t>
  </si>
  <si>
    <t>Diese Forderungen gelten analog auch für die feuerwehrspezifische Ausrüstung und Gerätschaften, deren Produktionen in Serie (auch Kleinserie) erfolgen. Für spezielle Einzelanfertigungen, einschließlich Fahrzeugaufbauten und -einbauten, muss eine Einzelanfertigung bzw. Reparatur auch von Teilbereichen und Einzelteilen für die Einsatzzeit des Gerätes/Fahrzeuges sichergestellt sein.</t>
  </si>
  <si>
    <t>Schulungsunterlagen Explosions-Zeichnungen / Schautafeln insbesondere der verbauten Feuerlöschkreiselpumpe, Entlüftungsanlage und der Schaumanlage müssen kostenlos zu Verfügung gestellt werden.</t>
  </si>
  <si>
    <t>Halterung für die Atemschutzüberwachungsgerät vorzusehen.</t>
  </si>
  <si>
    <t>Es muss gewährleistet sein, dass die Sitzposition der PA Lagerungen auch ohne Atemschutzgeräte eine optimale zugelassene Sitzposition erfüllen.</t>
  </si>
  <si>
    <r>
      <t>Das Aufbaudach ist seitlich mit einer Dachblende mit lichtstarker integrierter LED-Umfeld Beleuchtung zu begrenzen. Mit dieser LED-Beleuchtung muss es möglich sein, das Umfeld auch bei geschlossenen Rollläden auszuleuchten. Schaltung und Anzeige im Fahrerhaus sowie am Heckdisplay in Verbindung mit eingeschaltetem Fahrzeuglicht.
Im Fahrzeugheck sind 2 Stk. LED Scheinwerfer zur Ausleuchtung des Umfeldes zusätzlich zur Umfeld Beleuchtung wie oben beschrieben vorzusehen.</t>
    </r>
    <r>
      <rPr>
        <sz val="11"/>
        <rFont val="Calibri"/>
        <family val="2"/>
        <scheme val="minor"/>
      </rPr>
      <t xml:space="preserve">
Die beiden Strahler der Heckumfeldbeleuchtung, müssen noch zusätzlich mit dem Rückwärtsgang mit geschaltet werden.</t>
    </r>
  </si>
  <si>
    <t>Konturmarkierung seitlich und am Heck, umlaufend gemäß ECE-R104, Farbe silber.</t>
  </si>
  <si>
    <t xml:space="preserve">Ein übersichtlich gestaltetes Armaturenbrett als Pumpendisplay und der Möglichkeit zum Starten und Stoppen des tragbaren Stromerzeugers und mit ergonomischen Bedienelementen zur raschen Inbetriebnahme und Überwachung der Pumpenanlage ist einzubauen. Weiteres sollte über dieses Pumpendisplay der Fahrzeugmotor gestartet/gestoppt und überwacht werden können. </t>
  </si>
  <si>
    <t>Alle Leuchtmittel sind in LED – Technik auszuführen.</t>
  </si>
  <si>
    <t>Die Aufbausicherungen in Automatenausführung müssen getrennt von den Fahrgestellsicherungen separat an einer gut zugänglichen Stelle angebracht werden. inkl. Beschriftung der einzelnen Sicherungen. Freie Steckplätze sind vorzusehen.</t>
  </si>
  <si>
    <t>Zur konstant Erhaltung des Pumpenausgangsdruckes ist ein von der abgegebenen Löschwassermenge unabhängiger Pumpendruckregler einzubauen. Zur Kontrolle und Steuerung der entsprechenden Funktionsmechanismen ist eine Elektronikeinheit mit "Learnmodus" (Selbsttätiges Einlernen von wichtigen Betriebspunkten) vorzusehen. Das System muss für eine Betreibspannung von 20 – 28 VDC ausgelegt sein. Eine genaue Beschreibung ist dem Angebot beizufügen.</t>
  </si>
  <si>
    <t>AWG Turbo Spritze 2235 C mit Griff</t>
  </si>
  <si>
    <t>Für das Fahrgestell muss es im Landkreis Böblingen bzw. der unmittelbaren Umgebung (25 km) eine geeignete und vom Fahrzeuglieferant anerkannte Vertragswerkstatt geben. Die Liefermöglichkeit von Ersatzteilen über einen Zeitraum von 20 Jahren ab Auslieferung muss gewährleistet werden. Bei Fahrzeugübernahme durch den Auftraggeber darf der Km-Stand des Fahrzeuges maximal 1.000 km betragen. Eventuell notwendige Überführungen im Rahmen des Fahrzeugaufbaus sind mit dem Auftraggeber abzusprechen, entsprechend auszuweisen und ggf. in die Kalkulation einzuberechnen.</t>
  </si>
  <si>
    <t>Bestandteil der Fahrzeugübernahme ist - sofern noch nicht geschehen - die Übergabe folgender Unterlagen in deutscher Sprache:</t>
  </si>
  <si>
    <t>AWG S4/M4 75 B 400</t>
  </si>
  <si>
    <t>Fa. DÖNGES</t>
  </si>
  <si>
    <t>Leitungsroller nach DIN EN 61316, 400/230 V, 50 m Leitung H07RN-F5G2,5, mit CEE-Stecker 5 x 16 A/400 V, Ausgang 1 CEE-Steckdose 5 x 16 A/400 V, 3 Schuko-Steckdosen DIN 49442, Thermoüberlastschutz</t>
  </si>
  <si>
    <t>AWG Stützkrümmer 75 B</t>
  </si>
  <si>
    <r>
      <t>6</t>
    </r>
    <r>
      <rPr>
        <vertAlign val="superscript"/>
        <sz val="11"/>
        <rFont val="Calibri"/>
        <family val="2"/>
        <scheme val="minor"/>
      </rPr>
      <t>d</t>
    </r>
  </si>
  <si>
    <r>
      <t xml:space="preserve">Mannschaftsraumtüren in Sicherheitsbauweise sowie größtmöglicher dunkel getönter Verglasung zum optimalen Einsehen von außenliegenden Bereichen, Fensterheber elektrisch, Bedienung in die Mannschaftsraumtüren integriert, Fensterbreite der zu öffnenden Flächen muss über die komplette Türbreite ausgeführt sein und als Notausstiegsmöglichkeit ausreichend dimensioniert sein.
Angebotene Ausführung:
     </t>
    </r>
    <r>
      <rPr>
        <sz val="11"/>
        <rFont val="Wingdings"/>
        <charset val="2"/>
      </rPr>
      <t>¨</t>
    </r>
    <r>
      <rPr>
        <sz val="11"/>
        <rFont val="Calibri"/>
        <family val="2"/>
      </rPr>
      <t xml:space="preserve"> </t>
    </r>
    <r>
      <rPr>
        <sz val="11"/>
        <rFont val="Calibri"/>
        <family val="2"/>
        <scheme val="minor"/>
      </rPr>
      <t xml:space="preserve">Fensterheber, elektrisch
     </t>
    </r>
    <r>
      <rPr>
        <sz val="11"/>
        <rFont val="Wingdings"/>
        <charset val="2"/>
      </rPr>
      <t>¨</t>
    </r>
    <r>
      <rPr>
        <sz val="11"/>
        <rFont val="Calibri"/>
        <family val="2"/>
      </rPr>
      <t xml:space="preserve"> </t>
    </r>
    <r>
      <rPr>
        <sz val="11"/>
        <rFont val="Calibri"/>
        <family val="2"/>
        <scheme val="minor"/>
      </rPr>
      <t xml:space="preserve">Fensterheber, mechanisch
     </t>
    </r>
    <r>
      <rPr>
        <sz val="11"/>
        <rFont val="Wingdings"/>
        <charset val="2"/>
      </rPr>
      <t>¨</t>
    </r>
    <r>
      <rPr>
        <sz val="11"/>
        <rFont val="Calibri"/>
        <family val="2"/>
      </rPr>
      <t xml:space="preserve"> </t>
    </r>
    <r>
      <rPr>
        <sz val="11"/>
        <rFont val="Calibri"/>
        <family val="2"/>
        <scheme val="minor"/>
      </rPr>
      <t>Not-Ausstiegsöffnung nach DIN EN 1846-2.5.1.2.2.5
Angabe Größe der effektiv, nutzbaren Türbreite __________ (Breite in mm)
Angabe Größe der zu öffnenden Fensterflächen __________ (Breite / Höhe in mm)
Dem Angebot sind detaillierte Zeichnungen zur Konstruktion der Mannschaftsraumtüren beizulegen!</t>
    </r>
  </si>
  <si>
    <t>Zentralverriegelung für Fahrerhaus/Mannschaftsraumkabine. Zentralverriegelung der Mannschaftsraumtüren, Schließung über Fahrerhausverriegelung mit Möglichkeit zur Notentriegelung.</t>
  </si>
  <si>
    <t>Links und Rechts an den Türinnenseiten mit schräg ablaufenden und komplett durchgehenden Einstiegshilfen (Griffstangen) mit nachleuchtender Signalfarbe. Die Anordnung der Griffstangen muss ein optimales Öffnen / Schließen der Türen sowie einen sicheres Begehen / Verlassen des Mannschaftsraumes gewährleisten.</t>
  </si>
  <si>
    <t>Dem Angebot ist eine Zeichnung zur Ausführung des Gesamtfahrzeuges sowie eine aussagefähige Gewichtsbilanz und eine Achslastberechung beizulegen, aus der die beschriebene Ausführung deutlich hervorgeht.</t>
  </si>
  <si>
    <t>Geräteraum im Fahrzeugheck mit integriertem Pumpenbedienstand sowie einer Feuerlöschkreiselpumpe.</t>
  </si>
  <si>
    <t>Teleskopauszugslade, in Auslaufstellung schräg abklappbar zur sicheren Entnahme von saugseitigem Zubehör oberhalb der Feuerlöschkreiselpumpe. Zu Reinigungszwecken muss die Auszugslade einfach entnehmbar sein.</t>
  </si>
  <si>
    <t>Schäkel DIN 82101 A 4</t>
  </si>
  <si>
    <t>Automatischer Überhitzungsschutz für die Feuerlöschkreiselpumpe mit optischer und akustischer Warnung im Pumpenbedienfeld.</t>
  </si>
  <si>
    <t>Entleerungs- und Entwässerungsblock für die Feuerlöschkreiselpumpe sowie der gesamten Verrohrung.</t>
  </si>
  <si>
    <t xml:space="preserve">Eine rasche Inbetriebnahme und Überwachung der Pumpenanlage über ergonomische Bedienelemente ist sicherzustellen. </t>
  </si>
  <si>
    <t>Die gesamte elektrische Ausstattung für feuerwehrtechnische Einrichtungen muss den Anforderungen an eine einheitliche CAN-Schnittstelle gem. E-DIN 14700-ff entsprechend ausgeführt werden.
Besonderes Augenmerk wird hierbei auf folgende Teilblätter gelegt:
   E-DIN 14700-1 / Allgemeine Anforderungen
   E-DIN 14700-2 / Gate-Way
   E-DIN 14700-3 / Kennsignaleinheit
   E-DIN 14700-4 / Lichtmast
   E-DIN 14700-5 / Ladegerät für die Fahrzeugbatterie
   E-DIN 14700-7 / Stromerzeuger</t>
  </si>
  <si>
    <t>Optimiertes Fahrzeugheck mit eingelassenen LED Leuchten, Nebel- und Rückfahrscheinwerfern, beleuchteter Aufstiegsleiter und Kennzeichenkonsole mit Umfeld Beleuchtung und integrierter Verkehrssicherungsanlage. Heckausbau mit Heckbeleuchtung des Fahrzeuges sind nach den zum Zeitpunkt der Auslieferung gültigen Bestimmungen der StVZO der Bundesrepublik Deutschland auszuführen.
Die Verkehrswarneinrichtung vom Fahrerhaus bedienbar, mit EU-Kennzeichnung und Zulassung Baden-Württemberg. Eine Anzeige des jeweiligen Betriebszustandes ist in einem Display vorzusehen.
Zuschaltung der Verkehrswarneinrichtung muss unabhängig von der Feststellbremse möglich sein.</t>
  </si>
  <si>
    <t>Stabile Bedieneinheit (Fernbedienung) in schlag- und stoßfestem Kunststoffgehäuse mit Folientastatur, Lagerung im Pumpenbedienstand, entnehmbar über 3m Spiralkabel.</t>
  </si>
  <si>
    <t>Detaillierte Einbauzeichnung, Fotos, sowie genaue Beschreibung der Pumpenanlage bzw. des Pumpendisplays, sind dem Angebot beizufügen.</t>
  </si>
  <si>
    <t>Einbau und betriebsbereiter Anschluss einer zweiten Sprechstelle im Heck. Zweitbesprechung bei der Feuerlöschkreiselpumpe, mit kompletter Verkabelung.</t>
  </si>
  <si>
    <t>Lieferung und Montage von Lautsprecher für die Fahrzeugfunkanlage im Fahrerhaus abschaltbar.</t>
  </si>
  <si>
    <t>Lieferung einer Kombinationsantenne für 4m-Band/TETRA-BOS/GPS. Fabrikat: PROCOM, oder gleichwertig.</t>
  </si>
  <si>
    <t>Lieferung von Mikrofon-Lautsprecher KMC 25.</t>
  </si>
  <si>
    <t>Abstimmung mit dem Lieferant gem. Los 4.</t>
  </si>
  <si>
    <t>10.19</t>
  </si>
  <si>
    <t>Lieferung und Montage von Anzeigen und Kontrollleuchten, soweit nicht durch diese Leistungsbeschreibung an anderen Stellen abgedeckt; zum Beispiel: Betriebsstundenzähler für Fahrgestell und Pumpe, Fahrzeugbatterieüberwachung, Geräteraum offen, Sondersignalanlage eingeschaltet, Umfeld Beleuchtung eingeschaltet, Wassertankanzeige und sonstige Warneinrichtungen. Die Anzeigen und Kontrollleuchten sind in der Fahrerkabine in einem Display, eingebaut zwischen dem Fahrer- und Beifahrersitz, zusammenzufassen.</t>
  </si>
  <si>
    <t>Zweifarbenlackierung für Mannschaftsraum- und Aufbau in feuerrot (RAL 3000) sowie reinweiß (RAL 9010).</t>
  </si>
  <si>
    <t>Lackierung der Stoßstange, Kotflügel und Einstiege zum Fahrerhaus in reinweiß, RAL 9010 - sofern nicht im Fahrgestelllieferumfang enthalten.</t>
  </si>
  <si>
    <t>Lackierung Kotflügel Hinterachse in reinweiß (RAL 9010)</t>
  </si>
  <si>
    <t>Beschriftung FEUERWEHR oberhalb des Kühlergrills in Scotchlite Folie reflektierend.</t>
  </si>
  <si>
    <t>Geräteraumverzeichnisse zur Kennzeichnung der Lagerplätze aller Ausrüstungsgegenstände, Ausführung abrieb- und wetterfest, Grundfarbe gelb mit Schrift in schwarz.</t>
  </si>
  <si>
    <t>Multimediale Bedienungsanleitungen für die Feuerlöschkreiselpumpe sowie sämtliche aufbaurelevanten Systemsteuerung als DVD.</t>
  </si>
  <si>
    <t>Sämtliche Meß- und Prüfprotokoll gem. DIN und Vorschriften.</t>
  </si>
  <si>
    <t>Typenschild für das Gesamtfahrzeug.</t>
  </si>
  <si>
    <t>Typenschild mit Angabe zu den tatsächlichen Gewichten.</t>
  </si>
  <si>
    <t>16.02</t>
  </si>
  <si>
    <t>16.04</t>
  </si>
  <si>
    <t>16.05</t>
  </si>
  <si>
    <t>Für den Einstieg in den Mannschaftsraum sind Sicherheits-Aufstiegstreppen vorzusehen. Diese werden automatisch beim Öffnen bzw. Schließen der jeweiligen Mannschaftsraum-Einstiegstüre aus- bzw. eingedreht oder aus- bzw. eingeklappt. Zwischen Türe und der Treppe darf kein gefährlicher Spalt entstehen. In den Treppen sind stirnseitig gelbe LED-Blinkleuchten vorzusehen, die im ausgedrehten/ ausgeklappten Zustand automatisch eingeschaltet werden. Die Konstruktion der Aufstiegstreppen ist so auszuführen, dass ein Aussteigen der Mannschaft in jedem Öffnungswinkel gefahrlos erfolgen kann. Die Aufstiegstreppe ist mit LED – Leuchten ausreichend zu beleuchten.</t>
  </si>
  <si>
    <t>Schnellzugangsfach unterhalb des jeweiligen Sitzplatz im Sitzbankkasten im MR. Unterbringung von z.B. Warnweste, persönliche Gegenstände wie Brille, Handy, etc.</t>
  </si>
  <si>
    <t>Die Auftritte müssen ein gleiches Höhenniveau, eine gleiche Tiefe aufweisen und ohne Spalt ausgeführt sein, sowie einer Belastung von mind. 250 kg ausgelegt sein.</t>
  </si>
  <si>
    <t>Halterungen und Lagerung für Zusatzbeladung gemäß örtlichen Belangen - siehe feuerwehrtechnische Beladung gemäß Los 3.</t>
  </si>
  <si>
    <r>
      <t xml:space="preserve">Es ist ein Wassertank aus trinkwasserbeständigem Kunststoff (PE, GFK, oder gleichwertig), mit integrierten Schwallwänden, Tankentleerung heckseitig mit Absperrorgan, Wartungsöffnung (Dom-Deckel mit mindestens 450 mm Ø) und einem nutzbaren Löschwasserinhalt von mind. 2.000 l vorzusehen. Feste Integration des Löschwasserbehälters in der Fahrzeugkarosserie, die Verwendung von Textil-Ratschengurten ist nicht zulässig.      Ausführung: </t>
    </r>
    <r>
      <rPr>
        <sz val="11"/>
        <rFont val="Wingdings"/>
        <charset val="2"/>
      </rPr>
      <t>o</t>
    </r>
    <r>
      <rPr>
        <sz val="11"/>
        <rFont val="Calibri"/>
        <family val="2"/>
      </rPr>
      <t xml:space="preserve"> PE, </t>
    </r>
    <r>
      <rPr>
        <sz val="11"/>
        <rFont val="Wingdings"/>
        <charset val="2"/>
      </rPr>
      <t>o</t>
    </r>
    <r>
      <rPr>
        <sz val="11"/>
        <rFont val="Calibri"/>
        <family val="2"/>
      </rPr>
      <t xml:space="preserve"> GFK</t>
    </r>
  </si>
  <si>
    <t>Wassertanküberlauf außenliegend.</t>
  </si>
  <si>
    <t>Einbau und betriebsbereiter Anschluss einer Kombintenne für 4m-Band/TETRA-BOS/GPS, Fabrikat: PROCOM, oder gleichwertig inkl. kompletter Verkabelung und Wartungsöffnung.</t>
  </si>
  <si>
    <t xml:space="preserve">Einbau eines Funkhauptschalter zum einschalten der Fahrzeugfunkanlage im Fahrerhaus für den Funkbetrieb, ohne die Zündung zu schalten, mit separater Absicherung, als Originalschalter des Fahrgestelllieferanten mit Auffinde- und Funktionsbeleuchtung. </t>
  </si>
  <si>
    <t>Die Ausstattung des automatischen Pumpendruckreglers umfasst:
- Wahlschalter mit Vorwahlpotentiometer für den Pumpenausgangsdruck,
- Drehzahlregelung mittels Stellmotor mit einstellbarem Endlagenschalter für die
   Schließdruckkontrolle,
- Kavitationsanzeige durch Blinkleuchte am Armaturenbrett.</t>
  </si>
  <si>
    <t>14.03</t>
  </si>
  <si>
    <t>14.04</t>
  </si>
  <si>
    <t>14.05</t>
  </si>
  <si>
    <t>14.06</t>
  </si>
  <si>
    <t>14.07</t>
  </si>
  <si>
    <t>Wartungsanleitungen sowie Ersatzteilliste, davon 2 Stk. in Papierform, gebunden sowie 1 Stk. in Dateiform (Datenträger).</t>
  </si>
  <si>
    <t>16.06</t>
  </si>
  <si>
    <t>16.07</t>
  </si>
  <si>
    <t>16.08</t>
  </si>
  <si>
    <t>16.09</t>
  </si>
  <si>
    <t>Im Aufbau Los 2 enthalten</t>
  </si>
  <si>
    <t>Hohlstrahlrohr mit Festkupplung B;
Durchflussmenge Q ≥ 400 l/min</t>
  </si>
  <si>
    <t>in Los 4 Funktechnik enthalten</t>
  </si>
  <si>
    <t>in Los 1 Fahrgestell enthalten</t>
  </si>
  <si>
    <t>Fa. Weber Halligan-Tool mit Hebelklaue 36" 914 mm</t>
  </si>
  <si>
    <t>Entsprechen die angebotenen Leistungen nicht den im Leistungsverzeichnis beschriebenen Anforderungen kann der Anbieter von der Vergabe ausgeschlossen werden. Kann ein Bieter bestimmte Punkte nicht erfüllen, so hat er explizit schriftlich darauf hinzuweisen.</t>
  </si>
  <si>
    <t>Die Angebotspreise sind Festpreise für den Ausführungszeitraum und müssen sämtliche Nebenkosten enthalten. Preisnachlässe, Rabatte oder Skonto sind bei den einzelnen Losen einzutragen.</t>
  </si>
  <si>
    <t>Nicht alle ausgeschriebenen Positionen müssen zur Auftragsvergabe kommen. Der Auftraggeber behält sich Streichungen einzelner Positionen vor. Die restlichen Einzelpreis-Positionen bleiben auch in diesem Fall unverändert.</t>
  </si>
  <si>
    <t>Im Leistungsverzeichnis ist verbindlich vorzugeben, bis zu welchem Zeitpunkt bzw. innerhalb welcher Frist die geforderte Leistung erbracht werden kann. Die Fristen werden Vertragsbestandteil. Nach Auftragsvergabe ist vom Aufbauhersteller ein Meilensteinplan dem Auftraggeber vorzulegen.</t>
  </si>
  <si>
    <r>
      <rPr>
        <sz val="11"/>
        <color theme="1"/>
        <rFont val="Wingdings"/>
        <charset val="2"/>
      </rPr>
      <t>m</t>
    </r>
    <r>
      <rPr>
        <sz val="11"/>
        <color theme="1"/>
        <rFont val="Calibri"/>
        <family val="2"/>
      </rPr>
      <t xml:space="preserve"> </t>
    </r>
    <r>
      <rPr>
        <sz val="11"/>
        <color theme="1"/>
        <rFont val="Calibri"/>
        <family val="2"/>
        <scheme val="minor"/>
      </rPr>
      <t xml:space="preserve">Fahrzeugbrief und Zulassungsbescheinigung Teil 1 (bei Auslieferung des Fahrgestells ist der Fahrzeugbrief dem Auftraggeber auszuhändigen). 
</t>
    </r>
    <r>
      <rPr>
        <sz val="11"/>
        <color theme="1"/>
        <rFont val="Wingdings"/>
        <charset val="2"/>
      </rPr>
      <t>m</t>
    </r>
    <r>
      <rPr>
        <sz val="11"/>
        <color theme="1"/>
        <rFont val="Calibri"/>
        <family val="2"/>
      </rPr>
      <t xml:space="preserve"> </t>
    </r>
    <r>
      <rPr>
        <sz val="11"/>
        <color theme="1"/>
        <rFont val="Calibri"/>
        <family val="2"/>
        <scheme val="minor"/>
      </rPr>
      <t xml:space="preserve">Bestätigung des Auftragnehmers, dass das Fahrzeug der Norm und dem Angebotsinhalt entspricht, sowie einer firmeninternen
     Qualitätskontrolle unterzogen wurde.
</t>
    </r>
    <r>
      <rPr>
        <sz val="11"/>
        <color theme="1"/>
        <rFont val="Wingdings"/>
        <charset val="2"/>
      </rPr>
      <t>m</t>
    </r>
    <r>
      <rPr>
        <sz val="11"/>
        <color theme="1"/>
        <rFont val="Calibri"/>
        <family val="2"/>
      </rPr>
      <t xml:space="preserve"> Bestätigung über die Ablieferungsinspektion und Einhaltung der Aufbaurichtlinien des Fahrgestellherstellers.
</t>
    </r>
    <r>
      <rPr>
        <sz val="11"/>
        <color theme="1"/>
        <rFont val="Wingdings"/>
        <charset val="2"/>
      </rPr>
      <t>m</t>
    </r>
    <r>
      <rPr>
        <sz val="11"/>
        <color theme="1"/>
        <rFont val="Calibri"/>
        <family val="2"/>
      </rPr>
      <t xml:space="preserve"> Leistungsprotokoll der eingebauten Feuerlöschkreiselpumpe.
</t>
    </r>
    <r>
      <rPr>
        <sz val="11"/>
        <color theme="1"/>
        <rFont val="Wingdings"/>
        <charset val="2"/>
      </rPr>
      <t>m</t>
    </r>
    <r>
      <rPr>
        <sz val="11"/>
        <color theme="1"/>
        <rFont val="Calibri"/>
        <family val="2"/>
      </rPr>
      <t xml:space="preserve"> Schaltpläne, Prüfprotokoll nach VDE, bzw. BGVA2, der elektrischen Abnahme.</t>
    </r>
    <r>
      <rPr>
        <sz val="11"/>
        <color theme="1"/>
        <rFont val="Calibri"/>
        <family val="2"/>
        <scheme val="minor"/>
      </rPr>
      <t xml:space="preserve">
</t>
    </r>
    <r>
      <rPr>
        <sz val="11"/>
        <color theme="1"/>
        <rFont val="Wingdings"/>
        <charset val="2"/>
      </rPr>
      <t>m</t>
    </r>
    <r>
      <rPr>
        <sz val="11"/>
        <color theme="1"/>
        <rFont val="Calibri"/>
        <family val="2"/>
        <scheme val="minor"/>
      </rPr>
      <t xml:space="preserve"> TÜV-Abnahmebericht/Gutachten, (Feuerwehrabnahme), Wiegeprotokolle.
</t>
    </r>
    <r>
      <rPr>
        <sz val="11"/>
        <color theme="1"/>
        <rFont val="Wingdings"/>
        <charset val="2"/>
      </rPr>
      <t>m</t>
    </r>
    <r>
      <rPr>
        <sz val="11"/>
        <color theme="1"/>
        <rFont val="Calibri"/>
        <family val="2"/>
      </rPr>
      <t xml:space="preserve"> Fahrzeug-Checkheft (Wartungsheft).
</t>
    </r>
    <r>
      <rPr>
        <sz val="11"/>
        <color theme="1"/>
        <rFont val="Wingdings"/>
        <charset val="2"/>
      </rPr>
      <t>m</t>
    </r>
    <r>
      <rPr>
        <sz val="11"/>
        <color theme="1"/>
        <rFont val="Calibri"/>
        <family val="2"/>
      </rPr>
      <t xml:space="preserve"> Geräteprüfkarten, -bücher, soweit erforderlich.
</t>
    </r>
    <r>
      <rPr>
        <sz val="11"/>
        <color theme="1"/>
        <rFont val="Wingdings"/>
        <charset val="2"/>
      </rPr>
      <t>m</t>
    </r>
    <r>
      <rPr>
        <sz val="11"/>
        <color theme="1"/>
        <rFont val="Calibri"/>
        <family val="2"/>
      </rPr>
      <t xml:space="preserve"> Garantiekarten.</t>
    </r>
    <r>
      <rPr>
        <sz val="11"/>
        <color theme="1"/>
        <rFont val="Calibri"/>
        <family val="2"/>
        <scheme val="minor"/>
      </rPr>
      <t xml:space="preserve">
</t>
    </r>
    <r>
      <rPr>
        <sz val="11"/>
        <color theme="1"/>
        <rFont val="Wingdings"/>
        <charset val="2"/>
      </rPr>
      <t>m</t>
    </r>
    <r>
      <rPr>
        <sz val="11"/>
        <color theme="1"/>
        <rFont val="Calibri"/>
        <family val="2"/>
      </rPr>
      <t xml:space="preserve"> </t>
    </r>
    <r>
      <rPr>
        <sz val="11"/>
        <color theme="1"/>
        <rFont val="Calibri"/>
        <family val="2"/>
        <scheme val="minor"/>
      </rPr>
      <t xml:space="preserve">Allgemeine Betriebserlaubnis, EG-Konformitätserklärungen.
</t>
    </r>
    <r>
      <rPr>
        <sz val="11"/>
        <color theme="1"/>
        <rFont val="Wingdings"/>
        <charset val="2"/>
      </rPr>
      <t>m</t>
    </r>
    <r>
      <rPr>
        <sz val="11"/>
        <color theme="1"/>
        <rFont val="Calibri"/>
        <family val="2"/>
      </rPr>
      <t xml:space="preserve"> </t>
    </r>
    <r>
      <rPr>
        <sz val="11"/>
        <color theme="1"/>
        <rFont val="Calibri"/>
        <family val="2"/>
        <scheme val="minor"/>
      </rPr>
      <t xml:space="preserve">sämtliche Bedienungsanleitungen (2-fach).
</t>
    </r>
    <r>
      <rPr>
        <sz val="11"/>
        <color theme="1"/>
        <rFont val="Wingdings"/>
        <charset val="2"/>
      </rPr>
      <t>m</t>
    </r>
    <r>
      <rPr>
        <sz val="11"/>
        <color theme="1"/>
        <rFont val="Calibri"/>
        <family val="2"/>
      </rPr>
      <t xml:space="preserve"> Ersatzteilunterlagen (2-fach).</t>
    </r>
    <r>
      <rPr>
        <sz val="11"/>
        <color theme="1"/>
        <rFont val="Calibri"/>
        <family val="2"/>
        <scheme val="minor"/>
      </rPr>
      <t xml:space="preserve">
</t>
    </r>
    <r>
      <rPr>
        <sz val="11"/>
        <color theme="1"/>
        <rFont val="Wingdings"/>
        <charset val="2"/>
      </rPr>
      <t>m</t>
    </r>
    <r>
      <rPr>
        <sz val="11"/>
        <color theme="1"/>
        <rFont val="Calibri"/>
        <family val="2"/>
      </rPr>
      <t xml:space="preserve"> </t>
    </r>
    <r>
      <rPr>
        <sz val="11"/>
        <color theme="1"/>
        <rFont val="Calibri"/>
        <family val="2"/>
        <scheme val="minor"/>
      </rPr>
      <t xml:space="preserve">Wartungs- und Reparaturanleitungen (2-fach).
</t>
    </r>
    <r>
      <rPr>
        <sz val="11"/>
        <color theme="1"/>
        <rFont val="Wingdings"/>
        <charset val="2"/>
      </rPr>
      <t>m</t>
    </r>
    <r>
      <rPr>
        <sz val="11"/>
        <color theme="1"/>
        <rFont val="Calibri"/>
        <family val="2"/>
      </rPr>
      <t xml:space="preserve"> die technische Daten des Fahrzeugs auf einem Datenträger, der eine Weiterverarbeitung in Datenverarbeitungsanlagen zulässt.</t>
    </r>
    <r>
      <rPr>
        <sz val="11"/>
        <color theme="1"/>
        <rFont val="Calibri"/>
        <family val="2"/>
        <scheme val="minor"/>
      </rPr>
      <t xml:space="preserve">
</t>
    </r>
    <r>
      <rPr>
        <sz val="11"/>
        <color theme="1"/>
        <rFont val="Wingdings"/>
        <charset val="2"/>
      </rPr>
      <t>m</t>
    </r>
    <r>
      <rPr>
        <sz val="11"/>
        <color theme="1"/>
        <rFont val="Calibri"/>
        <family val="2"/>
      </rPr>
      <t xml:space="preserve"> </t>
    </r>
    <r>
      <rPr>
        <sz val="11"/>
        <color theme="1"/>
        <rFont val="Calibri"/>
        <family val="2"/>
        <scheme val="minor"/>
      </rPr>
      <t>Unterrichtsunterlagen für Ausbildung (2-fach).
Alle Bedienungsanleitungen und technischen Dokumente sind in Papierform (Ablage in Ordnern) und auf Datenträger z.B. CD-ROM (PDF-Format) beizufügen.</t>
    </r>
  </si>
  <si>
    <t>Leichter Chemikalienschutzanzug PSA-Kategorie III – Typ 3 aus einem Werkstoff, der mindestens über die Beständigkeit von PVC verfügt. Das Anzugmaterial und die Nähte müssen flüssigkeitsdicht sein. Ausführung als Overall mit ankonfektionierter Kapuze mit elastischem Gesichtsausschnitt</t>
  </si>
  <si>
    <t xml:space="preserve">mit D-Festkupplung, 5 m D-Druckschlauch Synthetic 2F SL unbeschichtet, beiderseits mit D-Druckkupplungen sowie Strahlrohr </t>
  </si>
  <si>
    <t>Mehrzweckleine mit Beutel</t>
  </si>
  <si>
    <t>mit Gleitfüßen</t>
  </si>
  <si>
    <t>10.20</t>
  </si>
  <si>
    <t>Faltsignal dreieckig 900 mm mit Spannmechanismus
Aufdruck: 3 x Feuerwehr</t>
  </si>
  <si>
    <t>Bespannung gelb, retroreflektierend</t>
  </si>
  <si>
    <t>Faltleitkegel "Verkehrsleitkegel PRO", 500 mm hoch, vollflächig retroreflektierend</t>
  </si>
  <si>
    <t>Quicklight LED 50</t>
  </si>
  <si>
    <t>passend für 6.12</t>
  </si>
  <si>
    <t>entfällt bei Quicklight LED 50</t>
  </si>
  <si>
    <t>entfällt bei Quicklight LED 50 Pos. 6.12</t>
  </si>
  <si>
    <t>DELTA-BOX 230 V</t>
  </si>
  <si>
    <t>Ausf./Fabr.: Rosenbauer RS 14 Super Silent (neues Modell),  RAL 3000, automatischer Choke, MagCode-Steckdose, ECO-Modus, Fernüberwachung, Isolationsüberwachung, schallgedämmt, mit elektr. Anlasser, Batterie, Anschluss für Ladeerhaltung, inkl. 3-Wege-Hahn zur Kanister Betankung</t>
  </si>
  <si>
    <t>Adapter zum Ziehen mit Bolzen für Kettensatz RZ 1-3</t>
  </si>
  <si>
    <t>Qualitäts-Spalthammer mit Glasfiber-Stiel</t>
  </si>
  <si>
    <t>Neubautenschlüssel</t>
  </si>
  <si>
    <t xml:space="preserve">Metallausführung, Gesamtlänge ca. 18 cm </t>
  </si>
  <si>
    <t>Stativ, auf mindestens 3 500 mm ausziehbar, mit Aufsteckzapfen C nach DIN 14640, mit Sturmverspannung</t>
  </si>
  <si>
    <t>Tekeskop-Einreißhaken mir Glasfaserstiel, nichtleitend bis 20.000 V (eingezogen, in feuchter Umgebung), Länge eingezogen/ ausgezogen ca. 2,20/3,75 m, in allen Positionen verriegelbar,</t>
  </si>
  <si>
    <t>Fa. design112-Bereitstellungsplane für den technischen Hilfeleistungseinsatz in Symbol-Logik
Format: 3.000 x 2.000 mm Material: Hochfeste PVC-LKW-Gewebeplane, 660 g/m², mit Schutzlack Packmaß: 400 x 550 x 80 mm (BxTxH)</t>
  </si>
  <si>
    <t>Bodenplatte</t>
  </si>
  <si>
    <t>Alu-Schaufel 380mm x 380mm, mit Stiel 1 300</t>
  </si>
  <si>
    <t>Schlauchabsperrung Größe C</t>
  </si>
  <si>
    <t>Schlauchabsperrung Größe B</t>
  </si>
  <si>
    <t>AWG mit vollem Durchgang</t>
  </si>
  <si>
    <t>Holster für Holzkeil, etc.</t>
  </si>
  <si>
    <r>
      <rPr>
        <sz val="11"/>
        <color theme="1"/>
        <rFont val="Wingdings"/>
        <charset val="2"/>
      </rPr>
      <t>m</t>
    </r>
    <r>
      <rPr>
        <sz val="11"/>
        <color theme="1"/>
        <rFont val="Calibri"/>
        <family val="2"/>
      </rPr>
      <t xml:space="preserve"> </t>
    </r>
    <r>
      <rPr>
        <sz val="11"/>
        <color theme="1"/>
        <rFont val="Calibri"/>
        <family val="2"/>
        <scheme val="minor"/>
      </rPr>
      <t>Gerichtstand ist Böblingen - Landkeis Böblingen - Land Baden-Württemberg - Bundesrepublik Deutschland.</t>
    </r>
  </si>
  <si>
    <t>stabile Ausführung, selbstaufrichtend</t>
  </si>
  <si>
    <t>Satz Schlüssel für Aufzüge, Sperrpfosten, Schranken und Schaltschränke</t>
  </si>
  <si>
    <t>Ausführung: hochwertige Aluminiumlegierung
Länge: __________ mm, Fabr.: _________________</t>
  </si>
  <si>
    <t>Feinstaubmasken FFP3 S</t>
  </si>
  <si>
    <t>Feinstaubmaske "3M 9332" - EN 149 - FFP3 - mit Ausatemventil - faltbar (einzeln verpackt)</t>
  </si>
  <si>
    <t>Vollsichtbrille Uvex Ultravison - beschlagsfrei - breites Nasenteil Art. Nr.: 9301906</t>
  </si>
  <si>
    <r>
      <t>Warndreieck nach StVZO</t>
    </r>
    <r>
      <rPr>
        <vertAlign val="superscript"/>
        <sz val="11"/>
        <color theme="1"/>
        <rFont val="Calibri"/>
        <family val="2"/>
        <scheme val="minor"/>
      </rPr>
      <t>h</t>
    </r>
  </si>
  <si>
    <r>
      <t>Warnleuchte nach StVZO</t>
    </r>
    <r>
      <rPr>
        <vertAlign val="superscript"/>
        <sz val="11"/>
        <color theme="1"/>
        <rFont val="Calibri"/>
        <family val="2"/>
        <scheme val="minor"/>
      </rPr>
      <t>h</t>
    </r>
  </si>
  <si>
    <r>
      <t>BOS-Handsprechfunkgerät für den Einsatzstellenfunk</t>
    </r>
    <r>
      <rPr>
        <vertAlign val="superscript"/>
        <sz val="11"/>
        <color theme="1"/>
        <rFont val="Calibri"/>
        <family val="2"/>
        <scheme val="minor"/>
      </rPr>
      <t>i</t>
    </r>
  </si>
  <si>
    <t>EN 16712-1</t>
  </si>
  <si>
    <t>Zumischer Z 4 FD</t>
  </si>
  <si>
    <t>Für Festeinbau (Schnellangriff Schaum)</t>
  </si>
  <si>
    <t>Modell: rescuetec, Set Holster Köln ST-01050</t>
  </si>
  <si>
    <t>Fabr. STIHL Helmset INTEGRA</t>
  </si>
  <si>
    <t>Fahrer-/ Beifahrer-Starrsitz, Standard</t>
  </si>
  <si>
    <t>Fahrerhaus vorbereitet für hydr. Kippvorrichtung, verstärkt.</t>
  </si>
  <si>
    <t>Lieferung und Montage eines Druckkammer-Lautsprechers spritzwassergeschützt im Pumpenstand, mit kompletter Verkabelung, geschaltet über separaten Schalter und Lautstärkeregler im Heck (GR/G7).</t>
  </si>
  <si>
    <t xml:space="preserve">Bodenkonturausleuchtung sowie LED-Zusatzleuchten zur Ausleuchtung der Traversenkästen, davon je 2 Stk. in GRT 5 / 6 verbaut. </t>
  </si>
  <si>
    <t>2.18</t>
  </si>
  <si>
    <t>Anschlüsse, Kupplungen und Absperrorgane sollen farblich lackiert werden.</t>
  </si>
  <si>
    <r>
      <t xml:space="preserve">Sind im Leistungsverzeichnis bei Positionen Fabrikate und Typen angegeben sind diese </t>
    </r>
    <r>
      <rPr>
        <u/>
        <sz val="11"/>
        <color theme="1"/>
        <rFont val="Calibri"/>
        <family val="2"/>
        <scheme val="minor"/>
      </rPr>
      <t>verbindlich</t>
    </r>
    <r>
      <rPr>
        <sz val="11"/>
        <color theme="1"/>
        <rFont val="Calibri"/>
        <family val="2"/>
        <scheme val="minor"/>
      </rPr>
      <t xml:space="preserve">. Die Vorgabe erfolgt auf Grund der bereits vorhandenen Ausrüstung und Ausstattung und soll die Ausbildung, Handhabung im Einsatz, Wartung und Ersatzteilvorhaltung erleichtern.
Werden Produkte abweichend vom Leitfabrikat angeboten, ist die Gleichwertigkeit dieser Produkte ebenfalls mit dem Angebot nachzuweisen, anderenfalls gilt das Angebot als unvollständig. </t>
    </r>
  </si>
  <si>
    <t>Soweit es sich nicht um feuerwehrspezifische Ausrüstung und Gerätschaften handelt, sind handelsübliche Produkte anzubieten, deren Produktion bzw. Ersatzteilhaltung für den Zeitraum der durchschnittlichen Nutzungsdauer zu marktüblichen Konditionen vorgehalten werden. Weicht die Nutzungsdauer von der durchschnittlichen Laufzeit ab, ist dies im Angebot besonders auszuweisen. Der Hersteller übernimmt die volle Produkthaftung gemäß den gesetzlichen Bestimmungen.</t>
  </si>
  <si>
    <t>Der Auftraggeber behält sich das Recht vor, das Angebot des Auftragnehmers anzunehmen oder abzulehnen. Wenn bis zum Ablauf der Zuschlagsfrist kein Auftrag erteilt wurde, ist das Angebot nicht berücksichtigt worden.</t>
  </si>
  <si>
    <r>
      <rPr>
        <sz val="11"/>
        <color theme="1"/>
        <rFont val="Wingdings"/>
        <charset val="2"/>
      </rPr>
      <t>m</t>
    </r>
    <r>
      <rPr>
        <sz val="11"/>
        <color theme="1"/>
        <rFont val="Calibri"/>
        <family val="2"/>
      </rPr>
      <t xml:space="preserve"> </t>
    </r>
    <r>
      <rPr>
        <sz val="11"/>
        <color theme="1"/>
        <rFont val="Calibri"/>
        <family val="2"/>
        <scheme val="minor"/>
      </rPr>
      <t>Qualität (maximal 100 Punkte die einer Gewichtung von 15%), Konstruktion (maximal 70 Punkte bei einer Gewichtung von 10%), Funktionalität (maximal 40 Punkte bei einer Gewichtung von 15%), Preis/Kosten (maximal 60 Punkte bei einer Gewichtung von 40%), technischer Wert (maximal 80 Punkte bei einer Gewichtung von 10%),  Gestaltung (maximal 30 Punkte bei einer Gewichtung von 5%), Wartung und Ausführungsfrist (maximal 50 Punkte bei einer Gewichtung von 5%).</t>
    </r>
  </si>
  <si>
    <t>ma.ferber@web.de</t>
  </si>
  <si>
    <t>kathrin.boehringer@weil-im-schoenbuch.de</t>
  </si>
  <si>
    <t>Besonderes Augenmerk bei der Vergabe wird auf die Kompatibilität der einzelnen Baugruppen (Pumpenanlage, elektronische Komponenten,…) zueinander gelegt bzw., dass diese Baugruppen hinsichtlich Leistungsdaten und deren Schnittstellen aufeinander abgestimmt sind. Auf eine möglichst geringe Anzahl von verschiedenen Lieferanten für diese Baugruppen ist zu achten (vorzugsweise Lieferung aus einer Hand).</t>
  </si>
  <si>
    <t>Die Feuerwehr Weil im Schönbuch unterstützt konsequent den Umweltschutz. Sie legt an ihre Lieferanten den gleichen Maßstab an. Aus diesem Grund werden Angebote von Lieferanten, die nachweislich über eine Zertifizierung nach ISO 14001 verfügen, in der Bewertungsmatrix entsprechend berücksichtigt. Auf Anforderung ist deshalb ein Nachweis über die Zertifizierung vorzulegen.</t>
  </si>
  <si>
    <t>Vor der Auftragsvergabe findet ein Gespräch der ausgewählten Anbieter in Weil im Schönbuch statt. Die Anbieter verpflichten sich die zugeteilten Lose mit den einzelnen Positionen, untereinander ohne Aufpreis abzustimmen.</t>
  </si>
  <si>
    <r>
      <t xml:space="preserve">Der Bieter hat die TÜV-Gutachten und die TÜV-Abnahme auf seine Lasten zu erbringen und in die Einheitspreise einzukalkulieren. Die Abnahme durch die zuständigen Sachverständigen (zuständige Abnahmestelle TÜV Süddeutschland Prüfstelle für Feuerwehrtechnik) ist verpflichtend und die festgestellten Mängel sind in Absprache mit dem Auftraggeber zu beseitigen. Mehrkosten dürfen dabei nicht berechnet werden. Der Hersteller verpflichtet sich, zur Mängelbeseitigung während des Garantieanspruches das Fahrzeug vor Ort bei der Feuerwehr Weil im Schönbuch nachzuarbeiten oder es abzuholen und wieder in einem mängelfreien Zustand auszuliefern. Fällt das Fahrzeug innerhalb der Gewährleistungsfrist für die Mängelbeseitigung beim Hersteller für länger als 5 Arbeitstage aus, ist für die Zeit ein gleichwertiges </t>
    </r>
    <r>
      <rPr>
        <sz val="11"/>
        <rFont val="Calibri"/>
        <family val="2"/>
        <scheme val="minor"/>
      </rPr>
      <t>Ersatzfahrzeug zu stellen.</t>
    </r>
  </si>
  <si>
    <t>Erforderliche Unterlagen für die Fahrzeugzulassung sind spätestens fünf Werktage vor der Fahrzeugabnahme bereitzustellen und an die Gemeinde Weil im Schönbuch zu übersenden.</t>
  </si>
  <si>
    <t>Sofern eine Unterweisung des Bedienpersonals notwendig ist, hat diese unentgeltlich am Standort der Feuerwehr Weil im Schönbuch zu erfolgen. Die Mindestteilnehmerzahl hierbei beträgt 12 Personen.</t>
  </si>
  <si>
    <t>Die Einsatzfahrzeuge der Feuerwehr Weil im Schönbuch müssen stets einsatzbereit sein. Zur Vermeidung von längeren Ausfallzeiten infolge von Wartungs- und Reparaturarbeiten an den Fahrgestellen muss der Fahrgestellhersteller sicherstellen, dass im Umkreis einer Entfernung von 25 km (Straßenkilometer vom Standort des Fahrzeuges) eine autorisierte Kfz-Werkstatt/Vertragswerkstatt angefahren werden kann, die in der Lage und befugt ist, jede eventuell auftretende Reparatur an dem Fahrgestell kurzzeitig innerhalb 24 Std. zu beheben. Kleinere Mängel und Reparaturen müssen sofort, d. h. auch ohne vorherige Terminabsprache, behoben werden.</t>
  </si>
  <si>
    <t>Bereifung 275/80 R 22,5 M+S, 6-fach ohne Ersatzrad.</t>
  </si>
  <si>
    <t>Beschaffung LF 20
nach DIN EN 1846, E-DIN 14502 und DIN 14530 Teil 11
in jeweils gültiger Fassung</t>
  </si>
  <si>
    <r>
      <t>Fahrgestell mit Allradantrieb
gemäß DIN EN-1846-1, -2, -3, E DIN 14502</t>
    </r>
    <r>
      <rPr>
        <b/>
        <sz val="11"/>
        <rFont val="Calibri"/>
        <family val="2"/>
        <scheme val="minor"/>
      </rPr>
      <t>-2</t>
    </r>
    <r>
      <rPr>
        <b/>
        <sz val="11"/>
        <color rgb="FFFF0000"/>
        <rFont val="Calibri"/>
        <family val="2"/>
        <scheme val="minor"/>
      </rPr>
      <t xml:space="preserve"> </t>
    </r>
    <r>
      <rPr>
        <b/>
        <sz val="11"/>
        <color theme="1"/>
        <rFont val="Calibri"/>
        <family val="2"/>
        <scheme val="minor"/>
      </rPr>
      <t>und DIN 14530-11
in jeweils gültiger Fassung</t>
    </r>
  </si>
  <si>
    <t>handelsübliches FAHRGESTELL mit Allradantrieb passend für ein LF 20 nach DIN 14530 Teil 11 in Verbindung mit DIN EN 1846 und E DIN 14502 (Mannschaftsraum im Aufbau integriert)</t>
  </si>
  <si>
    <t>Das Fahrzeug nach DIN 14530 - 11 ist als LF 20 mit der Standardbeladung und Zusatzbeladung aufzubauen und auszurüsten.</t>
  </si>
  <si>
    <t>Fahrzeugaufbau aus nicht korrodierendem Material (Außenhaut), geeignet zur Aufnahme der Besatzung, der feuerwehrtechnischen Ausrüstung und des Löschmittels gemäß
DIN EN 1028-1, DIN EN 1846 / DIN 14502 Teil 1-3 / DIN 14530-11
in jeweils gültiger Fassung</t>
  </si>
  <si>
    <t>Beladungsliste LF 20
(gemäß DIN 14530-27:2011-11)</t>
  </si>
  <si>
    <t>Die Maximallänge mit aufgeprotzter(n) Haspel(n) beträgt 8.600 mm. Bei der Ermittlung dieser Länge werden Anbauteile wie z. B. Schäkel, maschinelle Zugeinrichtung, Arbeitsstellenscheinwerfer nicht berücksichtigt (im Sinne von § 32 (6) der StVZO). Mit Anbauteilen darf eine Gesamtlänge von 9.000 mm nicht überschritten und es muss der Wendekreis zwischen Wänden nach DIN EN 1846-2 eingehalten werden.</t>
  </si>
  <si>
    <t>Funkausrüstung nach DIN EN 1846 sowie DIN 14530 - 11
die Sprechfunkeinrichtung muss E DIN 14502-2 und der TR BOS entsprechen</t>
  </si>
  <si>
    <t>Schlauchtragekorb C</t>
  </si>
  <si>
    <t>Wird beigestellt</t>
  </si>
  <si>
    <t>Angebot
Leistungsverzeichnis
für ein
Löschfahrzeug LF 20
Freiwillige Feuerwehr Weil im Schönbuch</t>
  </si>
  <si>
    <t>AWG Z4 FD Storz 75 B</t>
  </si>
  <si>
    <t>AWG Z4R - B</t>
  </si>
  <si>
    <t>12 Stück für Schlauchtragekorb
4 Stück stehend gelagert</t>
  </si>
  <si>
    <t xml:space="preserve">AWG Turbo Spritze 2130 D; </t>
  </si>
  <si>
    <t>Fa. Dräger Druckluftflasche Stahl "Extraleicht" 6l/300 bar mit Abströmsicherung inkl. TÜV-Abnahme</t>
  </si>
  <si>
    <t>Fabrikat Dräger FPS 7000 mit Überdruck Schraubanschluss M45x3</t>
  </si>
  <si>
    <t>passend zu Position 1.3. Atemanschluss</t>
  </si>
  <si>
    <t>2x Größe 46</t>
  </si>
  <si>
    <t>2x Größe 11 und 2x Größe 12</t>
  </si>
  <si>
    <t>Ersatz-Atemluftflasche</t>
  </si>
  <si>
    <t>Fabrikat Stihl Latzhose DYNAMIC, Design C,
Größe XXL</t>
  </si>
  <si>
    <t>Größe XXL
Fabrikat angeben: ___________________
Ausführung: ________________________</t>
  </si>
  <si>
    <t>2.1.1</t>
  </si>
  <si>
    <t>Entfall Ersatzrad</t>
  </si>
  <si>
    <t>Differentialsperre in der Hinterachse, zuschaltbar.</t>
  </si>
  <si>
    <t>Schaltautomatik mit 8 Gängen max. Höchstgeschwindigkeit 100 km/h, Fahrprogramm für Feuerwehrfahrzeuge, Getriebeölkühlung, Kupplung automatisch fernbedient.
Nebenantrieb mit Sicherheitssperre und Notbetätigung zum Antrieb einer  Feuerlöschkreiselpumpe, Übersetzungsverhältnis nach Angaben des Aufbauherstellers.</t>
  </si>
  <si>
    <t>Hauptscheinwerfer in Halogen Ausführung</t>
  </si>
  <si>
    <t>Nebelscheinwerfer in Halogen-Ausführung</t>
  </si>
  <si>
    <t>5.21</t>
  </si>
  <si>
    <t>5.22</t>
  </si>
  <si>
    <t>Einstieg links und rechts beleuchtet</t>
  </si>
  <si>
    <t>Vorbereitung für Schäkelanbau vorne</t>
  </si>
  <si>
    <t>Sicherungen für Fahrgestell sind in ETA-Automaten aus zu führen</t>
  </si>
  <si>
    <t>5.23</t>
  </si>
  <si>
    <t>5.24</t>
  </si>
  <si>
    <t>Batterie mit verlängerten Anschlusskabeln</t>
  </si>
  <si>
    <t>Entfall Wegfahrsperre</t>
  </si>
  <si>
    <t>Entfall Batteriehauptschalter</t>
  </si>
  <si>
    <t>5.25</t>
  </si>
  <si>
    <t>Fahrzeugschlüssel 2-fach</t>
  </si>
  <si>
    <t>Überführungskosten zum Aufbauhersteller auch außerhalb Deutschlands</t>
  </si>
  <si>
    <t>Fahrzeugbrief und Prüfbuch</t>
  </si>
  <si>
    <t>Feuerwehrablieferungsinspektion</t>
  </si>
  <si>
    <t>Fahrzeugdokumentation (Wartungs-, Bedienungs- und Reparaturanleitung in deutscher Sprache)</t>
  </si>
  <si>
    <t>Schneeketten für  Vorder- und Hinterachse 4 Stück gesamt (2xVA, 2xHA) Lieferant Fa. Rud passend zu der erforderlichen Reifengröße</t>
  </si>
  <si>
    <t>Verstärkte Batterien mind. 12V 170Ah; bei Auslieferung des Fahrzeugs max. 12 Monate alt</t>
  </si>
  <si>
    <t>Auf eine gute und ergonomische Entnahmemöglichkeit aller Geräte wird besonderen Wert gelegt. Geräte oder Geräteeinheiten &gt; 25 kg sind so zu lagern (ggf. auf Auszügen, Schwenk- oder Kipplagerungen mit Dämpfungssystem), dass sie in günstiger Körperhaltung sicher entnommen werden können.</t>
  </si>
  <si>
    <t>Verlangt wird ein korrosionsbeständiger Aufbau komplett in Aluminium oder gleichwertiger Ausführung. Es sind keine Holzwerkstoffe zugelassen.</t>
  </si>
  <si>
    <t>Halterung für Anhaltestab</t>
  </si>
  <si>
    <t>Im Mannschaftsraum ist je Sitzplatz ein Ablagefach für persönliche Dinge (Brillen, Handys, Schlüssel und Meldeempfänger) vorzusehen.</t>
  </si>
  <si>
    <t>ein Ex-Warngerät mit KFZ-Ladehalterung zu lagern.</t>
  </si>
  <si>
    <t>Lagerung einer Wärmebildkamera mit KFZ-Halterung</t>
  </si>
  <si>
    <t>Lagerung eines Notfall-Rucksack.</t>
  </si>
  <si>
    <t>Die Ausführung der Sitze im Mannschaftsraum wird wie folgt festgelegt: Die zwei außenliegenden Sitze entgegen der Fahrtrichtung sind mit Pressluftatmerhalterungen auszustatten. Die vier Sitze in Fahrtrichtung sind ebenfalls mit Pressluftatmerhalterungen auszustatten.  Die gültigen Sicherheits- und UVV Richtlinien sind zu beachten. Eine zusätzliche Rückenlehne muss vorhanden sein, wenn kein Gerät gelagert wird. Für alle Sitze sind geeignete Rückhaltesysteme vorzusehen. Die Einzelsitze in der Mannschaftskabine sind aus geschäumtem Kunststoff körpergerecht nach den neusten arbeitsergonomischen Kenntnissen zu gestalten. Die Pressluftatmerhalterungen müssen auf einfache Weise auf sämtliche Flaschensysteme schnell einstellbar sein. Auf Ergonomie und Komfort wird Wert gelegt.</t>
  </si>
  <si>
    <t>Unterhalb der Mannschaftsraumtüren soll beidseitig je ein Staufach mit Dichtung und Anti- Rutschmatte verbaut werden.</t>
  </si>
  <si>
    <t>Lieferung und Verlegen eines hochwertigen Gumminoppenbodens, umlaufend verlegt und abgedichtet. Strapazierfähig, reinigungsfreundlich und rutschhemmend. Der Bodenbelag muss zu Reinigungszwecken leicht entnehmbar sein.</t>
  </si>
  <si>
    <r>
      <t>Alle Türen abschließbar und gleichschließend.</t>
    </r>
    <r>
      <rPr>
        <sz val="11"/>
        <rFont val="Calibri"/>
        <family val="2"/>
        <scheme val="minor"/>
      </rPr>
      <t xml:space="preserve">
Innen- und außenliegende Türgriffe zum öffnen der Mannschaftsraumtüren über großzügig dimensionierte, mechanisch betätigte Handhebel oder -griffe, welche auch mit Handschuhe sicher betätigt werden können.</t>
    </r>
  </si>
  <si>
    <r>
      <t>Unter den beiden Sitzbänken im Mannschaftsraum ist jeweils ein großes Ablagefach vorzusehen das nach Wunsch des Kunden zu unterteilen ist</t>
    </r>
    <r>
      <rPr>
        <sz val="11"/>
        <rFont val="Calibri"/>
        <family val="2"/>
        <scheme val="minor"/>
      </rPr>
      <t>. Die Sitzbänke werden mittels Gasdruckfeder unterstützt.</t>
    </r>
  </si>
  <si>
    <t>Geräteräume zwischen den Achsen in konsequenter Tiefbauweise mit innenliegendem, nutzbaren Gerätetiefraum. Nach der Hinterachse sind integrierte Traversenkästen - keine angebauten Kästen - in durchgehender Bauweise zum darüberliegenden Geräteraum zu realisieren. Die Unterkante der Gerätetiefräume soll nach Möglichkeit das Niveau der Radmitten nicht überschreiten.
Auf Höhe der Hinterachse ist ein abklappbares Radlauftrittbrett beidseitig anzubringen. Die dahinterliegenden Stauräume müssen über abklappbare Auftritte in rutschhemmender Ausführung mit Gasfederunterstützung zu erreichen sein. In den Auftritten sind stirnseitig gelbe LED-Blinkleuchten vorzusehen, die im nicht eingeklappten Zustand automatisch eingeschaltet werden. Alle Auftritte und Rollläden sind im geöffneten Zustand Einzeln im Frontdisplay im Fahrerhaus optisch anzuzeigen und beim Lösen der Feststellbremse ist akustisch zu warnen.</t>
  </si>
  <si>
    <r>
      <t xml:space="preserve">Die 3-teilige Schiebleiter ist am Aufbaudach links zu haltern. </t>
    </r>
    <r>
      <rPr>
        <sz val="11"/>
        <rFont val="Calibri"/>
        <family val="2"/>
        <scheme val="minor"/>
      </rPr>
      <t>Die maximale Fahrzeughöhe von 3.300 mm darf nicht überschritten werden.</t>
    </r>
  </si>
  <si>
    <t>Die seitlichen Geräteräume sind mit leichtgängigen, einheitlich abschließbaren, verstärkten Lamellen (Barlock-System mit stabiler seitlicher Führung, sowie Zuziehleinen) zu verschließen.  Alle Lamellen-Verschlüsse sind mit einer Schließkontrolle (einzeln jeder Rollladen) mit Anzeige in der Fahrerkabine auszustatten.</t>
  </si>
  <si>
    <t>Der Heckgeräteraum ist mit leichtgängigen, einheitlich abschließbaren, verstärkten Lamellen (Barlock-System mit stabiler seitlicher Führung, sowie Zuziehleinen) zu verschließen.  Alle Lamellen-Verschlüsse sind mit einer Schließkontrolle (einzeln jeder Rollladen) mit Anzeige in der Fahrerkabine auszustatten.</t>
  </si>
  <si>
    <t>Geräteraumrollläden abschließbar, gleichschließend ausgeführt</t>
  </si>
  <si>
    <t>Am Fahrzeugheck rechts ist eine Alu-Aufstiegsleiter mit Alu-Trittschutz (wenn möglich schräge Ausführung) entsprechend den UVV - Vorschriften zu montieren. Die beiden Übertrittbügel links und rechts befinden sich im Leiter-Dachbereich.</t>
  </si>
  <si>
    <r>
      <t xml:space="preserve">Für den tragbaren Stromerzeuger </t>
    </r>
    <r>
      <rPr>
        <sz val="11"/>
        <rFont val="Calibri"/>
        <family val="2"/>
        <scheme val="minor"/>
      </rPr>
      <t xml:space="preserve"> ist eine Abgasleitung durch den Aufbau zu verlegen. Die Abgasleitung muss betriebsbereit verrohrt sein und einen Betrieb bei im Fahrzeug eingeschobenem Aggregat ermöglichen.</t>
    </r>
  </si>
  <si>
    <t>Der Stromerzeuger muss fernstartfähig betrieben werden können.</t>
  </si>
  <si>
    <t>Lackierung des Kühlergrills in reinweiß (RAL 9010)</t>
  </si>
  <si>
    <t>Paar Fünffingerhandschuhe mit langen Stulpen, etwa 350 mm lang, gefüttert, abriebfest und weitgehend öl- und chemikalienbeständig</t>
  </si>
  <si>
    <t>Ausführung Kunststoff</t>
  </si>
  <si>
    <t>10.2</t>
  </si>
  <si>
    <t>10.3</t>
  </si>
  <si>
    <t>10.4</t>
  </si>
  <si>
    <t>10.5</t>
  </si>
  <si>
    <t>10.6</t>
  </si>
  <si>
    <t>10.1</t>
  </si>
  <si>
    <t>10.7</t>
  </si>
  <si>
    <t>10.8</t>
  </si>
  <si>
    <t>10.9</t>
  </si>
  <si>
    <t>Karton mit mindestens 50 Paar Infektionsschutzhandschuhen (nicht gepudert)</t>
  </si>
  <si>
    <t>Druckschlauch D 25-15-KL1-K (abweichende Schlauchklasse sowie die Schlauchfarbe sind bei Bestellung zu vereinbaren) (als löschtechnische Einrichtung zur schnellen Wasserabgabe) oder lfd. Nr 3.6</t>
  </si>
  <si>
    <t>1x Mannschaftsraum; 1x Gruppenführerplatz</t>
  </si>
  <si>
    <t xml:space="preserve">Größe XL </t>
  </si>
  <si>
    <r>
      <rPr>
        <b/>
        <i/>
        <sz val="11"/>
        <color theme="1"/>
        <rFont val="Calibri"/>
        <family val="2"/>
        <scheme val="minor"/>
      </rPr>
      <t>Optional:</t>
    </r>
    <r>
      <rPr>
        <sz val="11"/>
        <color theme="1"/>
        <rFont val="Calibri"/>
        <family val="2"/>
        <scheme val="minor"/>
      </rPr>
      <t xml:space="preserve">
Hochdrucklöscher Hi-Press, incl. Druckluftflasche, gefüllt, anstatt Kübelspritze</t>
    </r>
  </si>
  <si>
    <t>Hersteller: AWG, mit integriertem Rückflussverhinderer + Belüfter</t>
  </si>
  <si>
    <t>AWG: Storz B Turbospritze 2235</t>
  </si>
  <si>
    <t>Systemstrahlrohr Turbo Twist</t>
  </si>
  <si>
    <t>Hersteller: AWG Storz 52-C</t>
  </si>
  <si>
    <t>Hersteller: AWG Hohlstrahldüse T 2235 TT</t>
  </si>
  <si>
    <t>Hersteller: AWG Größe 2 geeignet für Hohlstrahldüse 2235</t>
  </si>
  <si>
    <t>Hersteller: AWG Flachstrahldüse TT</t>
  </si>
  <si>
    <t>Hersteller: AWG Vollstrahldüse TT</t>
  </si>
  <si>
    <t>Hersteller: AWG Piercingdüse TT</t>
  </si>
  <si>
    <t>Hersteller: AWG Schlagspitze</t>
  </si>
  <si>
    <t>Hersteller: AWG Typ S4/M4</t>
  </si>
  <si>
    <t>Hersteller: AWG Typ TT 25-D</t>
  </si>
  <si>
    <t>Schlauchtragekorb zur Aufnahme von 3x15 m C-Druckschlauch(klappbar); Typ Ultramedic</t>
  </si>
  <si>
    <t>Hersteller Barth: Ausführung: Einpersonen-Haspel Schlauch, Schmale Ausführung nach DIN RAL 3000; Kurbelgetriebe links, inkl. Standrohrhalter für schmale Ausführung, Latthammerhalterung, Farbring weiß reflektierend</t>
  </si>
  <si>
    <t>Hersteller Barth: Ausführung: Einpersonen-Haspel Schlauch, Schmale Ausführung nach DIN RAL 3000; Kurbelgetriebe rechts, inkl. Farbring weiß reflektierend</t>
  </si>
  <si>
    <t>Latthammer</t>
  </si>
  <si>
    <t>3.32</t>
  </si>
  <si>
    <t>DIN EN 15767 (alle Teile)</t>
  </si>
  <si>
    <t>10.21</t>
  </si>
  <si>
    <t>10.22</t>
  </si>
  <si>
    <t>Ausführung Vollgummi Typ Crocodile B</t>
  </si>
  <si>
    <t>Hersteller PAX Leinenbeutel PA</t>
  </si>
  <si>
    <t>Hersteller für Beutel: PAX</t>
  </si>
  <si>
    <t>Adalit L-3000 Power ATEX LED mit Kfz-Ladeerhaltung für 230V</t>
  </si>
  <si>
    <t>10.23</t>
  </si>
  <si>
    <t>10.24</t>
  </si>
  <si>
    <t>10.25</t>
  </si>
  <si>
    <t>10.26</t>
  </si>
  <si>
    <t>10.27</t>
  </si>
  <si>
    <t>10.28</t>
  </si>
  <si>
    <t>Hersteller: Fa. DÖNGES</t>
  </si>
  <si>
    <t>Hersteller: Mast TP 4/1 inkl. Zubehör</t>
  </si>
  <si>
    <t>Zubehörpaket für Mini-Chiemsee bestehend aus: Rückschlagklappe, formstabiler Saug- und Druckschlauch 5m, Personenschutzstecker</t>
  </si>
  <si>
    <t>Schmutzwasserpumpe inkl. Griffschutz/Flachabsaugkrümmer</t>
  </si>
  <si>
    <t>Gewünschtes Fabrikat: Stihl: MS 261 C-M, RD 3</t>
  </si>
  <si>
    <t>Passend zu gewählter Kettensäge</t>
  </si>
  <si>
    <t>Fa. Stihl aus schlagzähem Polyamid, mit beidseitig führungssicherer Oberflächenstruktur, 250 mm lang</t>
  </si>
  <si>
    <t>Fäll- und Schnittkeil</t>
  </si>
  <si>
    <t>10.30</t>
  </si>
  <si>
    <t>10.31</t>
  </si>
  <si>
    <t>10.32</t>
  </si>
  <si>
    <t>10.33</t>
  </si>
  <si>
    <t>10.34</t>
  </si>
  <si>
    <t>10.35</t>
  </si>
  <si>
    <t>10.36</t>
  </si>
  <si>
    <t>10.37</t>
  </si>
  <si>
    <t>7.16.1</t>
  </si>
  <si>
    <r>
      <rPr>
        <b/>
        <i/>
        <sz val="11"/>
        <color theme="1"/>
        <rFont val="Calibri"/>
        <family val="2"/>
        <scheme val="minor"/>
      </rPr>
      <t>Optional:</t>
    </r>
    <r>
      <rPr>
        <sz val="11"/>
        <color theme="1"/>
        <rFont val="Calibri"/>
        <family val="2"/>
        <scheme val="minor"/>
      </rPr>
      <t xml:space="preserve">
Belüftungsgerät; effektive Luftförderleistung am Lüfterrad min. 10 000 m3/h</t>
    </r>
  </si>
  <si>
    <t>Hersteller: Rosenbauer; Typ: Fanergy E22</t>
  </si>
  <si>
    <r>
      <rPr>
        <b/>
        <i/>
        <sz val="11"/>
        <color theme="1"/>
        <rFont val="Calibri"/>
        <family val="2"/>
        <scheme val="minor"/>
      </rPr>
      <t>Optional:</t>
    </r>
    <r>
      <rPr>
        <sz val="11"/>
        <color theme="1"/>
        <rFont val="Calibri"/>
        <family val="2"/>
        <scheme val="minor"/>
      </rPr>
      <t xml:space="preserve">
Schaumnetz, PE-Lutte; Zumischer Z2</t>
    </r>
  </si>
  <si>
    <r>
      <t xml:space="preserve">Hersteller: Rosenbauer; Typ: Fanergy E22 </t>
    </r>
    <r>
      <rPr>
        <b/>
        <sz val="11"/>
        <rFont val="Calibri"/>
        <family val="2"/>
        <scheme val="minor"/>
      </rPr>
      <t>inkl. Lichtpaket</t>
    </r>
  </si>
  <si>
    <r>
      <t xml:space="preserve">Hersteller: Rosenbauer; Typ: Fanergy E22 </t>
    </r>
    <r>
      <rPr>
        <b/>
        <sz val="11"/>
        <rFont val="Calibri"/>
        <family val="2"/>
        <scheme val="minor"/>
      </rPr>
      <t>inkl. Wassernebelpaket</t>
    </r>
  </si>
  <si>
    <r>
      <t>Hersteller: Rosenbauer; Typ: Fanergy E22</t>
    </r>
    <r>
      <rPr>
        <b/>
        <sz val="11"/>
        <rFont val="Calibri"/>
        <family val="2"/>
        <scheme val="minor"/>
      </rPr>
      <t xml:space="preserve"> inkl. Licht- und Wassernebelpaket</t>
    </r>
  </si>
  <si>
    <t>Passend für Fanergy E22; Zumischer Hersteller AWG</t>
  </si>
  <si>
    <r>
      <rPr>
        <b/>
        <i/>
        <sz val="11"/>
        <color theme="1"/>
        <rFont val="Calibri"/>
        <family val="2"/>
        <scheme val="minor"/>
      </rPr>
      <t>Optional:</t>
    </r>
    <r>
      <rPr>
        <sz val="11"/>
        <color theme="1"/>
        <rFont val="Calibri"/>
        <family val="2"/>
        <scheme val="minor"/>
      </rPr>
      <t xml:space="preserve">
Wassernebeldüse</t>
    </r>
  </si>
  <si>
    <t>Passend für Leader ES245</t>
  </si>
  <si>
    <r>
      <rPr>
        <b/>
        <i/>
        <sz val="11"/>
        <color theme="1"/>
        <rFont val="Calibri"/>
        <family val="2"/>
        <scheme val="minor"/>
      </rPr>
      <t>Optional:</t>
    </r>
    <r>
      <rPr>
        <sz val="11"/>
        <color theme="1"/>
        <rFont val="Calibri"/>
        <family val="2"/>
        <scheme val="minor"/>
      </rPr>
      <t xml:space="preserve">
Leichtschaumadapter</t>
    </r>
  </si>
  <si>
    <t>Hersteller: Leader; Typ: ES245
inkl. Klappmechanismus für eine negative Neigung des Lüfters (-10°)</t>
  </si>
  <si>
    <t>Trennscheibe für Metall; 125 mm Durchmesser</t>
  </si>
  <si>
    <t>Trennscheibe für Stein; 125 mm Durchmesser</t>
  </si>
  <si>
    <t>Rundschlingen DIN EN 1492-2, Polyester, Tragfähigkeit 50 kN, Nutzlänge 3m</t>
  </si>
  <si>
    <t xml:space="preserve">Elektromotorpumpe als Pumpenaggregat MTO nach DIN EN 13204 zum Antrieb der vorhandenen hydraulischen Rettungsgeräte </t>
  </si>
  <si>
    <r>
      <rPr>
        <b/>
        <i/>
        <sz val="11"/>
        <color theme="1"/>
        <rFont val="Calibri"/>
        <family val="2"/>
        <scheme val="minor"/>
      </rPr>
      <t>Optional:</t>
    </r>
    <r>
      <rPr>
        <sz val="11"/>
        <color theme="1"/>
        <rFont val="Calibri"/>
        <family val="2"/>
        <scheme val="minor"/>
      </rPr>
      <t xml:space="preserve">
Elektromotorpumpe als Pumpenaggregat MTO nach DIN EN 13204 zum Antrieb der vorhandenen hydraulischen Rettungsgeräte </t>
    </r>
  </si>
  <si>
    <t>Hersteller: Weber Typ RSU 210 plus mit Single-Kupplung</t>
  </si>
  <si>
    <t>Hersteller: Weber; Typ SP 53 BS mit Single-Kupplung, mit Ersatzspitze Teile-Nr.: 1068392 und Kettensatz Teile-Nr.: 571415</t>
  </si>
  <si>
    <t>Ersatzmesser</t>
  </si>
  <si>
    <t>Hersteller: Weber Typ: RZT 2-1500 XL single</t>
  </si>
  <si>
    <t>Hersteller: Weber Typ: RZ 1-850 single</t>
  </si>
  <si>
    <t>Hersteller: Weber Typ: RZT 2-600 single</t>
  </si>
  <si>
    <t>Hersteller: Weber</t>
  </si>
  <si>
    <t>Zwillingsschlauch gelb</t>
  </si>
  <si>
    <t xml:space="preserve">Zwillingsschlauch rot </t>
  </si>
  <si>
    <t>Hersteller: Weber Typ: gelb, 10m, Single-Kupplung</t>
  </si>
  <si>
    <t>Hersteller: Weber Typ: rot, 10m, Single-Kupplung</t>
  </si>
  <si>
    <t>Hersteller: Lukas Typ: LSR C</t>
  </si>
  <si>
    <t>Abstützwinkel für Rettungszylinder</t>
  </si>
  <si>
    <t>10.38</t>
  </si>
  <si>
    <t>10.39</t>
  </si>
  <si>
    <t>10.40</t>
  </si>
  <si>
    <t>10.41</t>
  </si>
  <si>
    <t>10.42</t>
  </si>
  <si>
    <t>10.43</t>
  </si>
  <si>
    <t>10.44</t>
  </si>
  <si>
    <t>10.45</t>
  </si>
  <si>
    <t>10.46</t>
  </si>
  <si>
    <t>10.47</t>
  </si>
  <si>
    <t>10.48</t>
  </si>
  <si>
    <t>10.49</t>
  </si>
  <si>
    <t>10.50</t>
  </si>
  <si>
    <r>
      <rPr>
        <b/>
        <i/>
        <sz val="11"/>
        <rFont val="Calibri"/>
        <family val="2"/>
        <scheme val="minor"/>
      </rPr>
      <t>Optional:</t>
    </r>
    <r>
      <rPr>
        <sz val="11"/>
        <rFont val="Calibri"/>
        <family val="2"/>
        <scheme val="minor"/>
      </rPr>
      <t xml:space="preserve">
Tragesystem für Spalthammer + Halligan-Tool + Neubautenschlüssel</t>
    </r>
  </si>
  <si>
    <t>Satz Rettungszylinder min. Typ R60, bestehend aus max. drei Rettungszylindern mit einer eingefahrenen Baulänge des kürzesten Rettungszylinders von max. 540 mm und einer ausgefahrenen Baulänge des längsten Rettungszylinders von min. 1 500 mm. Für den Hub gilt, dass die eingefahrene Baulänge des jeweils größeren Rettungszylinders etwa 10 % kleiner sein muss als die ausgefahrene Baulänge des jeweils kleineren Rettungszylinders, oder gleichwertiger Satz Rettungszylinder oder Satz Rettungszylinder höherer Leistung und lfd. Nr. 10.41 bzw. 10.42, jedoch ohne Zubehör</t>
  </si>
  <si>
    <t xml:space="preserve">Feuerwehr-Werkzeugkasten </t>
  </si>
  <si>
    <t>Ausführung: Sortimo, befüllt</t>
  </si>
  <si>
    <t>Lieferung mit Y-Griff</t>
  </si>
  <si>
    <t>Wasserschieber 500mm, Körper Metall, Doppelstreifen aus Synthetik-Moosgummi, Schnellverschluss, 1 400 mm lang</t>
  </si>
  <si>
    <t>Griff teleskopierbar</t>
  </si>
  <si>
    <t>Hersteller: MSA Auer; Typ: Evolution 5000 inkl. Temperaturmessung und Ersatzakku</t>
  </si>
  <si>
    <t>Dräger X-am® 2500 Ex O2 CO H2S-LC mit Kfz-Ladeerhaltung</t>
  </si>
  <si>
    <t>Behälter: Weithalskanister 2 Stück  ähnlich/gleich wie Schaummittelbehälter jew. ca. 20 l</t>
  </si>
  <si>
    <t>10.51</t>
  </si>
  <si>
    <t>10.52</t>
  </si>
  <si>
    <t>10.53</t>
  </si>
  <si>
    <t>10.54</t>
  </si>
  <si>
    <t>10.56</t>
  </si>
  <si>
    <t>10.57</t>
  </si>
  <si>
    <t>Hersteller: Stihl; Typ Kombikanister Profi transparent</t>
  </si>
  <si>
    <t>Hersteller: Rosenbauer; Typ RLS 2000</t>
  </si>
  <si>
    <t>mobiles Beleuchtungssystem</t>
  </si>
  <si>
    <t>Spanngurt zweiteilig mit Doppelprofilhaken</t>
  </si>
  <si>
    <t>50mm breit, 4m Länge, (Festende 0,5m)</t>
  </si>
  <si>
    <t>50mm breit, 10m Länge, (Festende 0,5m)</t>
  </si>
  <si>
    <t>Folienabsperrband rot/weiß aus PE 500m inkl. Abrollerbox</t>
  </si>
  <si>
    <t>mit Aufschrift "Feuerwehr-Sperrzone"</t>
  </si>
  <si>
    <t>10.58</t>
  </si>
  <si>
    <t>10.59</t>
  </si>
  <si>
    <t>10.60</t>
  </si>
  <si>
    <t>Mobiler Rauchverschluss in Tragetasche</t>
  </si>
  <si>
    <t>Hersteller: AWG; Typ HH 1260 PN 16</t>
  </si>
  <si>
    <t>Wassersauger inkl. Zubehör</t>
  </si>
  <si>
    <t>Hersteller: Reicks Smoke Stopper Typ: RSS F80-140</t>
  </si>
  <si>
    <t>Hersteller: Kärcher; Typ: NT 611 MwF</t>
  </si>
  <si>
    <t>Eingaswarngerät</t>
  </si>
  <si>
    <t>Hersteller: MSA Auer; Typ: Altair CO 30/60</t>
  </si>
  <si>
    <t>hydrl. Lastenheber</t>
  </si>
  <si>
    <t>Steuerorgan für hydrl. Lastenheber</t>
  </si>
  <si>
    <t>Hersteller: Weber; Typ: MSE 15-255</t>
  </si>
  <si>
    <t>Hersteller: Weber; Typ: SBH 15-255</t>
  </si>
  <si>
    <t>10.61</t>
  </si>
  <si>
    <t>Warnleuchten im Koffer</t>
  </si>
  <si>
    <t>Feuerklatsche</t>
  </si>
  <si>
    <t>Hersteller: Vallfirest</t>
  </si>
  <si>
    <t>Beladungsliste LF 20
(gemäß DIN 14530-27:2011-11) inkl. Zusatzbeladung der FW Weil im Schönbuch</t>
  </si>
  <si>
    <t xml:space="preserve">Hersteller: Schreinerei Wörner in Lorch; Modell VKS-ASÜ M-3W mit 3 Einschüben </t>
  </si>
  <si>
    <t>5.26</t>
  </si>
  <si>
    <t>Zwei Fahrgestell-Unterlegkeile, Ausführung: Kunststoff</t>
  </si>
  <si>
    <t>Verbau Zusätzliche Anschlüsse AUX und USB im Bereich des Beifahrers</t>
  </si>
  <si>
    <t>Nebenantrieb mit Sicherheitssperre und Notbetätigung zum Antrieb einer Feuerlöschpumpe mit Kontrolleuchte im Führerhaus
- schaltbar vom Führerhaus und vom Pumpenbedienstand hinten; mit Lüfter für dauerfesten Nebenantrieb, in Abstimmung mit Aufbauhersteller Los 2
- geeignet für "Pump and Roll-Betrieb" unter 20 km/h</t>
  </si>
  <si>
    <t>Radio und Bluetooth-Schnittstelle für Handy (Freisprecheinrichtung + Handybedienung)</t>
  </si>
  <si>
    <t>Heckwarnmarkierung gem. DIN 30710, 3M-Scotchlite Folie, Farbe: weiß/rot
über den gesamten Heckbereich des Gerätekofferaufbaus, Heckrolladen ausgenommen.</t>
  </si>
  <si>
    <t>Eventuelle Abänderungen des Beladeplanvorschlages sowie der Lagerungen für feuerwehrtechnische Zusatzbeladung durch die Feuerwehr Weil im Schönbuch sind vom Bieter bereits im Angebot kostenmäßig zu berücksichtigen.</t>
  </si>
  <si>
    <t>Tankinhaltsanzeige für den Löschwasserbehälter (digital) mit optischer und akustischer Restmengenwarnung sowie Anzeige im Fahrerhaus über zentrale Informationseinheit, am Pumpenbedienfeld über Display</t>
  </si>
  <si>
    <t>Es ist eine vollautomatische Feuerlöschkreiselpumpe mit einem Förderstrom von ca. 2.400 l/min bei 10 bar und 3.0 m geodätischer Saughöhe im Fahrzeugheck in günstiger Bedienungshöhe einzubauen. Die komplette Bedienung und Drehzahlverstellung hat elektronisch am Pumpenbedienstand zu erfolgen. Eine Notbedienung muss über den Nebenantrieb im Fahrerhaus möglich sein.</t>
  </si>
  <si>
    <t>Pumpengehäuse, Laufräder, Druckverteiler müssen aus Leichtmetall, die Pumpenwelle aus rostfreiem Stahl gefertigt sein. Die Pumpe muss aus eigener Fertigung des Aufbauherstellers geliefert werden. Ein entsprechender Nachweis ist bei zu fügen.</t>
  </si>
  <si>
    <t>Als Entlüftungs- und Ansaugsystem ist eine automatisch arbeitende Ansaugvorrichtung zu wählen, die am Pumpenbedienstand im Heck manuell abgeschaltet werden kann. Eine detaillierte Zeichnung sowie eine genaue Beschreibung ist dem Angebot bei zu fügen.</t>
  </si>
  <si>
    <t>Für die Einrichtung zur schnellen Wasserabgabe im GR 6 ist ein separater C-Abgang einzubauen. Der Abgang ist bis zum Rollladen herauszuziehen, damit ein dauerhaftes Ankuppeln bei geschlossenen Jalousien nicht möglich ist.</t>
  </si>
  <si>
    <t>Die Feuerlöschkreiselpumpe muss wie folgt ausgestattet sein:
-  mit einer B-Tankfüllleitung (Niveauregulierung) und einem A-Saugeingang Fest- und Blindkupplung
- je 2 Stk. B-Druckabgänge in den unteren Traversenkästen li. und re. herausgezogen mit Niederschraubventilen (Hersteller: AWG)  am Druckverteiler mit Fest- und Blindkupplung Storz B und Kugelhähnen zur Entwässerung. 
- Löschtechnische Einrichtung zur schnellen Wasserabgabe einzubauen(GR6), (Druckleitung mit Kugelhahn zum Anschluss von Druckschläuchen C 42)
- Pumpeneinschaltung im Heck    
- 1 Pumpendruckregler
- 1 Mano - Vakuummeter     
- 1 Betriebsstundenzähler
- Füllstandsanzeigen für die verbauten Wasser- und Schaumitteltanks
- 1 Drehzahlmesser</t>
  </si>
  <si>
    <t>Einbau eines Z4-Zumischers im Gerätetiefraum G6 direkt in eine Druckleitung. Der Zumischer ist direkt mit dem Schaumtank(80l; Netzmittel F500) verbunden und wird über ein pneumatisches Ventil mit Schaummittel versorgt.</t>
  </si>
  <si>
    <t>Beidseitig Storz D</t>
  </si>
  <si>
    <t>Das Schaummittelzumischsystem muss Schaummittel auch aus externen Behältnissen über den Fremdsauganschluss ansaugen können. Für G6 vor zu sehen.</t>
  </si>
  <si>
    <t>Eine Bedienung mit Schutzhandschuhen über Taster muss möglich sein. Ein Touchscreen wird auf Grund der Verschmutzung der Bedieneroberfläche nicht akzeptiert. Verläufe im Pumpendisplay sind farblich abzugrenzen,
z. B. Wasser = blau, Schaum = gelb, etc.
Druckanzeigegeräte sind manuell (Manometer) auszuführen.</t>
  </si>
  <si>
    <t>Montage von zwei Einmann-Schlauchhaspeln System „Barth“. Die Aufprotzvorrichtungen für die Haspeln sind heckseitig am Unterfahrschutz zu montieren. Bei den nach innen eingeklappten Haspelaufnahme muss die am Heck angebrachte Aufstiegsleiter begehbar sein.</t>
  </si>
  <si>
    <t>Im Dachbereich ist außerdem der Fahrzeug-Abgasschlauch zu verlasten</t>
  </si>
  <si>
    <t>Verbau einer Rückfahrkamera, verbaut im Sichtbereich des Fahrers mit installiertem Farb-TFT-LCD Monitor, Mindestgröße 8"</t>
  </si>
  <si>
    <t>Verstärkte Batterien 12 V, min. 170 Ah mit Batterietrennschalter, (ordentliche, schnell zugängliche Lagerung der beiden Fahrgestellbatterien)
Montageort angeben:_______________________</t>
  </si>
  <si>
    <t>Lieferung und Montage eines Unterspannungsschutzes (opt. und akustische Anzeige im Bereich der Ladesteckdose)  für Lichtmast sowie alle verbauten Ladehalterungen wie z.B.: Handsprechfunkgeräte, Handscheinwerfer, Wärmebildkamera so wie der EX–Warngeräte und ggf. weiterer elektrischer Beladungsteile.</t>
  </si>
  <si>
    <t>Lieferung und Montage einer Batterie-Ladeerhaltung für den tragbaren Stromerzeuger (abhängig vom angebotenen Stromerzeuger).</t>
  </si>
  <si>
    <t>LED-Manövrierscheinwerfer, jeweils links und rechts an den Fahrerhaustüren unterhalb der Außenspiegel montiert - keine Befestigung an den Spiegelarmen!</t>
  </si>
  <si>
    <t>Lieferung und Einbau einer selbstaufrollenden Elektrohaspel mit 30 m Kabel 5x2,5 mm, Verteiler (2x230 V / 2x400 V) inkl. Verkabelung zum tragbaren Generator. Der Kabelquerschnitt ist so zu bemessen, dass ein vollständiges Ausrollen bei Nutzung nicht erforderlich ist.</t>
  </si>
  <si>
    <t>Zentrale Anordnung der Anschlüsse zur Fremdenergieeinspeisung im Bereich der B-Säule zwischen Fahrer- und Mannschaftsraum in einer Höhe von 1600mm bis max. 1800mm.
Lieferung, Einbau und Anschluss einer Luftkombinationssteckverbindung integriert in einer Kupplung, Fabr. Rett-Box Air 230V, auf der linken Fahrzeugseite, zum Erhalt der Fahrzeugbatteriespannung und Drucklufterhalt der Druckluftanlage des Fahrzeuges. inkl. Lieferung eines passenden Gegensteckers mit 10m Anschlußleitung</t>
  </si>
  <si>
    <t>Eine Umfeld Beleuchtung nach vorne mit 2 LED Strahlern ist in der Dachkomponente zu integrieren. Anzeige und Schaltung über zentrale Informationseinheit im Fahrerhaus.</t>
  </si>
  <si>
    <t>Lieferung und Einbau Spannungswandler 24/12V 6 A</t>
  </si>
  <si>
    <t>Einbau und betriebsbereiter Anschluss von Handsprechfunkgeräten mit Kfz-Ladegerät, nach Absprache mit dem Auftraggeber</t>
  </si>
  <si>
    <t>Bedienungsanleitungen für Aufbau / Pumpe sowie sämtliche darin verbauten Komponenten, davon 2 Stk. in Papierform, gebunden sowie 1 Stk. in Dateiform (Datenträger).</t>
  </si>
  <si>
    <r>
      <rPr>
        <b/>
        <sz val="11"/>
        <color theme="1"/>
        <rFont val="Calibri"/>
        <family val="2"/>
        <scheme val="minor"/>
      </rPr>
      <t>Schaltplan Elektrische Anlage</t>
    </r>
    <r>
      <rPr>
        <sz val="11"/>
        <color theme="1"/>
        <rFont val="Calibri"/>
        <family val="2"/>
        <scheme val="minor"/>
      </rPr>
      <t xml:space="preserve">
- Stromlaufplan für Signalanlage und Blaulichtanlage samt Frontblitzer
- Stromlaufplan für Digitalfunkgerät, 2m Handfunkgeräte, Handscheinwerfer
- Stromlaufplan für restlich eingebaute elektrische Geräte
- Sicherungsbelegungsplan für alle elektrische Geräte</t>
    </r>
  </si>
  <si>
    <r>
      <rPr>
        <b/>
        <sz val="11"/>
        <color theme="1"/>
        <rFont val="Calibri"/>
        <family val="2"/>
        <scheme val="minor"/>
      </rPr>
      <t xml:space="preserve">Zusatz: </t>
    </r>
    <r>
      <rPr>
        <sz val="11"/>
        <color theme="1"/>
        <rFont val="Calibri"/>
        <family val="2"/>
        <scheme val="minor"/>
      </rPr>
      <t>Eintägige Schulung für Bedienerpersonal (Maschinisten) am Standort des Fahrzeuges in Weil im Schönbuch  hinsichtlich Bedienung sämtlicher Aufbaufunktionen und Wartung.</t>
    </r>
  </si>
  <si>
    <t>Zentralverriegelung</t>
  </si>
  <si>
    <t>Spannungswandler 24 V / 12 V</t>
  </si>
  <si>
    <t>Leselampen für Fahrer und Beifahrer einzeln schaltbar</t>
  </si>
  <si>
    <t>Kraftstoffvorfilter, heizbar</t>
  </si>
  <si>
    <t>Fensterheber elektrisch für Fahrer und Beifahrer</t>
  </si>
  <si>
    <t>Außenspiegel re. + li.; Weitwinkelspiegel, Rampenspiegel  elektrisch heiz- und verstellbar</t>
  </si>
  <si>
    <t>Geschwindigkeitsbegrenzung auf 100 km/h</t>
  </si>
  <si>
    <t>Dieselmotor mit Emissionsgrenzwerten nach der zurzeit gültigen europäischen Abgasnorm
(Euro 6). 
Motorleistung mind. 200 kW, wassergekühlt.
Motorkühlung mit Thermolüfter, erhöhte Kühlleistung, Frostschutzmittel bis -30°C</t>
  </si>
  <si>
    <t>Kraftstoffbehälter mind. 130 Liter</t>
  </si>
  <si>
    <t>Automatische Vorglühanlage (Kaltstartanlage)</t>
  </si>
  <si>
    <t>LED-Tagfahrlicht</t>
  </si>
  <si>
    <t>LED-Umrissleuchten</t>
  </si>
  <si>
    <t>Fahrerhaus in RAL 3000
Stoßstange, Einstieg und Kotflügel in weiß RAL 9010
Rahmen grau oder schwarz und Felgen in silber</t>
  </si>
  <si>
    <t>Hohlräume im Rahmen und in der Kabine müssen vollständig hohlraumkonserviert sein. Die Unterseite und Trägerkonstruktion müssen mit einem dauerhaften Unterbodenschutz versehen sein</t>
  </si>
  <si>
    <t>Windschutzscheibe aus Verbundsicherheitsglas heizbar</t>
  </si>
  <si>
    <t>Tachometer ohne Aufzeichnung</t>
  </si>
  <si>
    <t>Anzeigen für Kraftstoffvorrat, Kühlwassertemperatur, Öldruck, Bremsflüssigkeit, Bremsbelag Verschleiß, Feststellbremse angezogen.
Sonnenblenden für Fahrer und Beifahrer</t>
  </si>
  <si>
    <t>Zubehör gemäß Forderung der StVZO,
(Warndreieck, Verbandkasten, Warnlampe, Bordwerkzeug, Wagenheber)</t>
  </si>
  <si>
    <t>Der Fahrzeughersteller (LOS 1) und der Aufbauhersteller (LOS 2) verpflichten sich alle technischen Detailabstimmungen, sowie Schnittstellenbeschreibungen unter Kenntnisnahme(Niederschrift) des Auftraggebers unaufgefordert ohne Mehrkosten vorzunehmen. Vor der Auftragserteilung hat der Auftragnehmer schriftlich zu bestätigen, dass die Kompatibilität mit dem Aufbauhersteller besteht</t>
  </si>
  <si>
    <t>Eignungskriterien des Bietenden: Zertifizierung nach DIN EN ISO 9001 erforderlich</t>
  </si>
  <si>
    <t>Eignungskriterien des Bietenden: Zertifizierung nach ISO 14001</t>
  </si>
  <si>
    <t>Sofern in dieser Leistungsbeschreibung keine abweichenden Forderungen genannt sind, müssen die genannten Normen erfüllt sein</t>
  </si>
  <si>
    <t>In allen Details des Angebotes ist der aktuelle Stand der Technik zu berücksichtigen. Das Fahrgestell hat in seiner Gesamtheit den anerkannten Regeln der Technik, der StVZO, sowie den fahrzeugtechnischen Regelwerken Leistung zu tragen</t>
  </si>
  <si>
    <t>Ist die Erfüllung einzelner Normen und Regelwerke nicht möglich oder treten Widersprüche oder Konflikte auf, hat der Bietende darauf hinzuweisen</t>
  </si>
  <si>
    <t>Sollten in den einzelnen Leistungspositionen vom Bieter Erläuterungen erforderlich sein, sind diese unter Angabe der lfd. Pos. Nr. des Leistungsverzeichnisses anzugeben. Alle nicht ausführbaren Forderungen sind als Anlage zum Angebot aufzuführen</t>
  </si>
  <si>
    <t>Für das Fahrgestell muss es im Umkreis von 25 km eine geeignete und vom Fahrzeuglieferant anerkannte Vertragswerkstatt geben</t>
  </si>
  <si>
    <t>24h Notdienst zu vorstehender Position ___ ja / ___ nein</t>
  </si>
  <si>
    <t>Die Liefermöglichkeit von Ersatzteilen über einen Zeitraum von 20 Jahren ab Auslieferung 
___ ja / ___ nein</t>
  </si>
  <si>
    <t>Bei Fahrzeugübernahme durch den Auftraggeber darf der Km-Stand des Fahrzeuges maximal 1.000 km betragen. Eventuell notwendige Überführungen im Rahmen des Fahrzeugaufbaus sind mit dem Auftraggeber abzusprechen, entsprechend auszuweisen und ggf. in die Kalkulation einzuberechnen</t>
  </si>
  <si>
    <t>Gewichtsbilanz des angebotenen Fahrzeuges: ______________ kg</t>
  </si>
  <si>
    <t>Mit Angebotsabgabe ist der Bieter bis zur Zuschlagsfrist an das Angebot
gebunden</t>
  </si>
  <si>
    <t>Eine Vorauszahlung wird nicht geleistet. Die Zahlung erfolgt nach mängelfreier Übergabe des Fahrgestelles an den Aufbauhersteller</t>
  </si>
  <si>
    <t>Es ist eine verbindliche Lieferfrist nach erfolgter schriftlicher Bestellung (Zuschlag) in Form von Monat/Jahr zu nennen, bei Teilleistungen ist der Liefertermin mit dem Aufbauhersteller abzustimmen</t>
  </si>
  <si>
    <t>Hinsichtlich der Verjährung für Mängelansprüche bestimmt §14 Nr. 3 VOL/B: "Soweit nichts anderes vereinbart ist, gelten für die Verjährung der Mängelansprüche die gesetzlichen Fristen des BGB. Andere Regelungen sollen vorgesehen werden, wenn dies wegen der Eigenart der Leistungen erforderlich ist. Hierbei können die in dem jeweiligen Wirtschaftszweig üblichen Regelungen in Betracht gezogen werden. Der Auftraggeber hat dem Auftragnehmer Mängel unverzüglich anzuzeigen"</t>
  </si>
  <si>
    <t>Gewährleistung  Fahrgestell ............  Monate (mindestens 24 Monate), gerechnet vom Tage der ersten amtlichen Zulassung</t>
  </si>
  <si>
    <t>Gewährleistung  Antriebsstrang ............  Monate (mindestens 24 Monate), gerechnet vom Tage der ersten amtlichen Zulassung</t>
  </si>
  <si>
    <t>Gewährleistung gegen Korrosion am Fahrgestell für den Zeitraum von min. ….... Jahren, gerechnet vom Tage der ersten amtlichen Zulassung</t>
  </si>
  <si>
    <t>Aktuelle Lieferzeit: ................. Monate nach Auftragserteilung</t>
  </si>
  <si>
    <t>Löschgruppenkabine Besatzung 1 + 8, Mannschaftsraum im Aufbau integriert mit insgesamt 6 Pressluftatmerhalterungen. Das Fahrerhaus ist soweit wie möglich im Originalzustand zu belassen. Eine räumliche Verbindung zwischen Fahrerhaus und Mannschaftsraum (Kommunikationsöffnung) in Anlehnung an die Aufbauherstellerrichtlinien (max. zugelassene Öffnung) ist zu realisieren. Der Blickkontakt und eine uneingeschränkte Kommunikation zwischen Fahrer- und Mannschaftsraum muss gewährleistet sein. Sitzanordnung 2/3/4, alle Türen mit 90° Öffnungswinkel, incl. 9 Kleiderhaken.</t>
  </si>
  <si>
    <t>2.17</t>
  </si>
  <si>
    <t>Typ: CombiFlare gelb/orange gesamt 6 Stück inkl. Ladeerhaltung; Artikelnr.: 221838</t>
  </si>
  <si>
    <t>Lagerung der Saugschläuche erfolgt auf dem Dach.</t>
  </si>
  <si>
    <t>LED Seitenbeleuchtung des Fahrzeuges nach der zum Zeitpunkt der Auslieferung gültigen Bestimmungen der StVZO der Bundesrepublik Deutschland.</t>
  </si>
  <si>
    <t>Im Bereich des Heck ist auf der rechten Seite ein MAC-Code Steckplatz zur möglichen Ladeerhaltung einer EPH-Verkehr zu verbauen</t>
  </si>
  <si>
    <t>Lieferung und Montage von Lautsprecher(n) für die Fahrzeugfunkanlage im Mannschaftsraum mit separater Zu- und Abschaltung vom Mannschaftsraum.</t>
  </si>
  <si>
    <t>Betriebsbereite Montage des Handapparat auf dem Armaturenbrett im Fahrerhaus.</t>
  </si>
  <si>
    <t>Hersteller: Laerdal  Typ: Baxstrap Spineboard Artikelnr.: 982500</t>
  </si>
  <si>
    <t>Hersteller: PAX; Typ Wasserkuppe L-FT inkl. Bestückung ohne Sauerstofflasche</t>
  </si>
  <si>
    <t>Sauerstofflasche wird beigestellt</t>
  </si>
  <si>
    <t>Hersteller: Spechtenhauser: Typ: Mini-Chiemsee B 1600 D</t>
  </si>
  <si>
    <t>Kettensatz für Rettungszylinder</t>
  </si>
  <si>
    <t>Hersteller HNE: Typ: HI-Press 10</t>
  </si>
  <si>
    <t>Kanister nicht älter wie 3 Monate am Tage der Auslieferung</t>
  </si>
  <si>
    <t>Netzladegerät 230V für B-Compact ECO</t>
  </si>
  <si>
    <t>Permanentstromversorgung Netzteil für B-Compact Eco</t>
  </si>
  <si>
    <t>Schlauchtragekorb D (Öffnungsmechnismus klappbar)</t>
  </si>
  <si>
    <t>Modell Rescutec: Schnellangriffstasche de Vries</t>
  </si>
  <si>
    <t>Druckschlauch C42-30-KL1-3-K-L3 (Farbe orange)</t>
  </si>
  <si>
    <t>Hersteller: Fa. Barth; Modell Flexattack</t>
  </si>
  <si>
    <t>Zum Schutz der Sondersignalanlage ist gegen Beschädigung durch Astwerk oder ähnliches ein geeignetes Schutzsystem zu montieren</t>
  </si>
  <si>
    <t>Beide Schaummitteltank müssen mit einer Inspektions- und Reinigungsöffnung mit mindestens 200 mm Ø ausgestattet sein.</t>
  </si>
  <si>
    <t>Für die Pos. 6.01 + 6.02 soll eine Füll- und Entleerungsleitung im Fahrzeugheck herausgezogen werden, mit Absperrorgan.</t>
  </si>
  <si>
    <t>Für Pos. 6.02 soll eine Entnahmeleitung vom Tank in den Geräteraum 5 verbaut werden</t>
  </si>
  <si>
    <t>Für Pos. 6.01 soll eine Entnahmeleitung vom Tank in den Geräteraum 6 verbaut werden</t>
  </si>
  <si>
    <t>6.06</t>
  </si>
  <si>
    <t>6.07</t>
  </si>
  <si>
    <t>Einbau einer direkten Entnahmeleitung von Schaumtank (120l) absperrbar in den Gerätetiefraum G5</t>
  </si>
  <si>
    <t>Eine detaillierte Einbauzeichnung sowie eine genaue Beschreibung der Pumpenanlage sind dem Angebot bei zu fügen</t>
  </si>
  <si>
    <t>Lieferung und Montage einer akustischen Rückfahrwarneinrichtung bei eingelegtem Rückwärtsgang, abstellbar mit Taster</t>
  </si>
  <si>
    <t>Lieferung und Montage einer Verkehrsleit- und Verkehrswarneinrichtung ins Fahrzeughecck integriert, bedienbar vom Fahrerhaus und Pumpenbedienstand, mit EU-Kennzeichnung, Zulassung Baden-Württemberg. Eine Anzeige des jeweiligen Betriebszustandes ist im Display vorzusehen. Eine detaillierte Einbauzeichnung und genaue Beschreibung ist dem Angebot beizufügen</t>
  </si>
  <si>
    <t>Verbau von zwei Akkuladegeräten für B-Compact Eco</t>
  </si>
  <si>
    <t>Lieferung und Montage eines ausreichend dimensionierten Batterieladegerätes 230V, in Schutzart IP65 und integrierter Signalleuchte an der Einspeisestelle zur Erkennung, dass 230V ins Fahrzeug eingespeist wurd und die Spannung tatsächlich anliegt. Verkabelung des Batterieladegeräts mit den Starterbatterien und allen nötigen KFZ-Ladeerhaltungen im Fahrerhaus/Mannschaftskabine und im Aufbau(Trennrelais, Entladeschutz, Ladestromverteiler, etc.). Gewünschtes Fabrikat: FRONIUS ACCTIVA TWIN</t>
  </si>
  <si>
    <t>Hydraulikschlauchpaar rot; 5m</t>
  </si>
  <si>
    <t>Hydraulikschlauchpaar gelb; 5m</t>
  </si>
  <si>
    <t>(9)</t>
  </si>
  <si>
    <t>Atemschutzüberwachungssystem mit Zubehör</t>
  </si>
  <si>
    <t>Entfällt wegen Schaummitteltank in Los 2 entsprechend Reduzierung der Behälter</t>
  </si>
  <si>
    <t>Ausführung BB-CBC mit Ventilabsperrung</t>
  </si>
  <si>
    <t>jew. 1 für  Schnellangriff li./re. unten im Fzg. gelagert</t>
  </si>
  <si>
    <t>Schlauchbrücke oder vergleichbar</t>
  </si>
  <si>
    <t>Verbandkasten K oder lfd. Nr. 5.7</t>
  </si>
  <si>
    <t>6.17</t>
  </si>
  <si>
    <t>Nissen Star-Flash LED 627 A (Feuerwehrausführung mit beidseitig gelben Blinkleuchten und Synchronbetrieb) mit Ladeschalen 4-fach Kfz-Ladeerhaltung</t>
  </si>
  <si>
    <t>7.16.2</t>
  </si>
  <si>
    <t>7.16.3</t>
  </si>
  <si>
    <t>7.16.4</t>
  </si>
  <si>
    <t>7.16.5</t>
  </si>
  <si>
    <t>7.16.6</t>
  </si>
  <si>
    <t>7.16.7</t>
  </si>
  <si>
    <r>
      <t xml:space="preserve">Ausführung:  Rucksack </t>
    </r>
    <r>
      <rPr>
        <sz val="11"/>
        <color theme="1"/>
        <rFont val="Wingdings"/>
        <charset val="2"/>
      </rPr>
      <t/>
    </r>
  </si>
  <si>
    <t>Hohlstrahldüse; passend zu 10.11</t>
  </si>
  <si>
    <t>Schaumaufsatz; passend zu 10.11</t>
  </si>
  <si>
    <t>Flachstrahldüse TT; passend zu 10.11</t>
  </si>
  <si>
    <t>Vollstrahldüse TT; passend zu 10.11</t>
  </si>
  <si>
    <t>Piercingdüse TT; passend zu 10.11</t>
  </si>
  <si>
    <t>Schlagspitze für Piercingdüse; passend zu 10.11</t>
  </si>
  <si>
    <t>Schaumrohrdüse TT(Mittel- und Schwerschaum); passend zu 10.11</t>
  </si>
  <si>
    <t>Turbo-Twist Übergangsstück; passend zu 10.11</t>
  </si>
  <si>
    <t>10.55</t>
  </si>
  <si>
    <t>10.62</t>
  </si>
  <si>
    <t>10.63</t>
  </si>
  <si>
    <t>10.64</t>
  </si>
  <si>
    <t>10.65</t>
  </si>
  <si>
    <t>10.66</t>
  </si>
  <si>
    <t>10.67</t>
  </si>
  <si>
    <t>10.68</t>
  </si>
  <si>
    <t>10.69</t>
  </si>
  <si>
    <t>10.70</t>
  </si>
  <si>
    <t>10.71</t>
  </si>
  <si>
    <t>10.72</t>
  </si>
  <si>
    <t>Am Atemschutzgerät befestigt; Pos. 1.2</t>
  </si>
  <si>
    <t>Wert muss durch Bieter eingetragen werden</t>
  </si>
  <si>
    <t>Verbau von drei Akkuladegeräten für Akku-Kleingeräte Vorzugsweise im Sitzkasten</t>
  </si>
  <si>
    <t>Ausführung Zumischer: (siehe Los 3 – lfd.-Nr. 10.5)</t>
  </si>
  <si>
    <t>Einbau eines weiteren Schaummitteltank aus schaummittelbeständigem Kunststoff, mit eingebauten Schwallwänden. Der nutzbare Inhalt muss mindestens 120 l Schaummittel betragen.  Eine detaillierte Zeichnung sowie eine genaue Beschreibung sind dem Angebot beizufügen. 
Der Schaummitteltank ist bei der Auslieferung mit (Dr. Sthamer MOUSSOL®–FF 3%) voll gefüllt. (Schaummittel besitzt aktuelle Zulassung).</t>
  </si>
  <si>
    <t>Einbau eines Schaummitteltank aus schaummittelbeständigem Kunststoff, mit eingebauten Schwallwänden. Der nutzbare Inhalt muss mindestens 80 l Schaummittel betragen.  Eine detaillierte Zeichnung sowie eine genaue Beschreibung sind dem Angebot beizufügen. 
Der Schaummitteltank ist bei der Auslieferung mit (F500) voll gefüllt.</t>
  </si>
  <si>
    <t>Ausführung: (siehe Los 3 – lfd.-Nr. 6.4)</t>
  </si>
  <si>
    <t>Ausführung: (siehe Los 3 – lfd.-Nr. 6.9)</t>
  </si>
  <si>
    <t>Halterung für Eingaswarngerät</t>
  </si>
  <si>
    <t>Ausführung: (siehe Los 3 – lfd.-Nr. 1.13)</t>
  </si>
  <si>
    <t>1.08.1</t>
  </si>
  <si>
    <t>Ausführung Fluchthauben: (siehe Los 3 – lfd.-Nr. 1.6)</t>
  </si>
  <si>
    <t>Ausführung Ex-Warngeräte: (siehe Los 3 – lfd.-Nr. 8.19)</t>
  </si>
  <si>
    <t>Lieferung und Montage eines Suchscheinwerfers in der Fahrerkabine in Xenon-Ausführung</t>
  </si>
  <si>
    <t>Ausführung: (siehe Los 3 – lfd.-Nr. 8.17)</t>
  </si>
  <si>
    <t>Ausführung: (siehe Los 3 – lfd.-Nr. 5.7)</t>
  </si>
  <si>
    <t>Ausführung Atemanschlüsse: (siehe Los 3 – lfd.-Nr. 1.3)</t>
  </si>
  <si>
    <r>
      <rPr>
        <b/>
        <i/>
        <sz val="11"/>
        <rFont val="Calibri"/>
        <family val="2"/>
        <scheme val="minor"/>
      </rPr>
      <t xml:space="preserve">Optional: 
</t>
    </r>
    <r>
      <rPr>
        <sz val="11"/>
        <rFont val="Calibri"/>
        <family val="2"/>
        <scheme val="minor"/>
      </rPr>
      <t>Tragbarer Wasserwerfer mit einem Durchfluss von min. 1200l/min</t>
    </r>
  </si>
  <si>
    <r>
      <rPr>
        <b/>
        <i/>
        <sz val="11"/>
        <color theme="1"/>
        <rFont val="Calibri"/>
        <family val="2"/>
        <scheme val="minor"/>
      </rPr>
      <t>Optionale Ausführungsalternative:</t>
    </r>
    <r>
      <rPr>
        <sz val="11"/>
        <color theme="1"/>
        <rFont val="Calibri"/>
        <family val="2"/>
        <scheme val="minor"/>
      </rPr>
      <t xml:space="preserve">
Belüftungsgerät; effektive Luftförderleistung am Lüfterrad min. 10 000 m3/h</t>
    </r>
  </si>
  <si>
    <t>Halterung für Einmalhandschuhe sind in greifbarer Nähe der Sitzplätze im Mannschaftsraum und Gruppenführerplatz zu verbauen.</t>
  </si>
  <si>
    <t>Dem Angebot sind detaillierte Einbauzeichnungen sowie eine genaue Beschreibung beizufügen.</t>
  </si>
  <si>
    <t>0.10</t>
  </si>
  <si>
    <t>Die Decke des Mannschaftsraumes ist in einer Ebene mit der Oberkante der Einstiegsöffnung der Türen auszuführen, so dass ein Hängenbleiben der Mannschaft mit Körperteilen oder Ausrüstungsgegenständen beim Aussteigen vermieden wird.
Dem Angebot sind Angaben zur Türinnenhöhe beizulegen! 
Türinnenhöhe: __________ mm</t>
  </si>
  <si>
    <t>2.19</t>
  </si>
  <si>
    <t>Ausführung: (siehe Los 3 – lfd.-Nr. 7.9)</t>
  </si>
  <si>
    <t>3.06</t>
  </si>
  <si>
    <t>An den Vorderkotflügeln sind Schutzfolien zur Vermeidung von Abrieb im Einstiegsbereich an zu bringen</t>
  </si>
  <si>
    <t>Taktische Beschriftung in Scotchlite-Folie reflektierend weiß RAL 9010 (Front). Innen an der Windschutzscheibe oben/mittig angebracht;  Text: 1/44</t>
  </si>
  <si>
    <t>Fahrerhaustüren beidseitig beschriftet: Text: Freiwillige Feuerwehr Weil im Schönbuch; 
Das Gemeindewappen befindet sich zwischen dem Text Freiwillige Feuerwehr und Weil im Schönbuch „Im Schriftbild“.</t>
  </si>
  <si>
    <t>Auf den Aufbautüren ist beidseitig eine Kennzeichnung mit einem Telefonhörer und der Notrufnummer 112 an zu bringen; entsprechend Vorgaben des Auftraggebers</t>
  </si>
  <si>
    <t>2m Handsprechfunkgerät mit KFZ-Ladehalterung vorzusehen</t>
  </si>
  <si>
    <t>Handscheinwerfer Adalit mit KFZ-Ladehalterung</t>
  </si>
  <si>
    <t>Zusätzliche Atemschutztechnik für Umstellung in der Feuerwehr Weil im Schönbuch (keine Verlastung auf dem Fahrzeug nur Lieferung)</t>
  </si>
  <si>
    <t>11.1</t>
  </si>
  <si>
    <t>11.2</t>
  </si>
  <si>
    <t>11.3</t>
  </si>
  <si>
    <t>11.4</t>
  </si>
  <si>
    <t>11.5</t>
  </si>
  <si>
    <t>12.02</t>
  </si>
  <si>
    <t>Hersteller Dräger: PSS 5000 Manometer Bestellnr.: 33 57 943</t>
  </si>
  <si>
    <t>Umrüstsatz Manometer Atemschutzgerät</t>
  </si>
  <si>
    <t xml:space="preserve">ohne Optionalpositionen und ohne Gruppe 11. Wert wird aus Positionen übernommen </t>
  </si>
  <si>
    <t>Zweitanschluss</t>
  </si>
  <si>
    <r>
      <rPr>
        <b/>
        <i/>
        <sz val="11"/>
        <rFont val="Calibri"/>
        <family val="2"/>
        <scheme val="minor"/>
      </rPr>
      <t>Optional:</t>
    </r>
    <r>
      <rPr>
        <sz val="11"/>
        <rFont val="Calibri"/>
        <family val="2"/>
        <scheme val="minor"/>
      </rPr>
      <t xml:space="preserve"> 
Garantieverlängerung für 5 Jahre, gerechnet ab dem Tag der ersten Zulassung</t>
    </r>
  </si>
  <si>
    <t>Zum Schutz vor Beschädigungen durch Brücken, Unterführungen, usw. ist der Lichtmast beim Lösen der Feststellbremse automatisch einzufahren.</t>
  </si>
  <si>
    <t>Druckschlauch C 42-15-KL1-2-K-L2 (Farbe neongelb)</t>
  </si>
  <si>
    <t>Druckschlauch C 42-15-KL1-2-K-L2  (Farbe Neongelb) (als löschtechnische Einrichtung zur schnellen Wasserabgabe) oder lfd. Nr. 3.5</t>
  </si>
  <si>
    <t>Druckschlauch B 75-5-KL1-K-L2 (Farbe weiß; mit Schlag- und Scheuerschutz)</t>
  </si>
  <si>
    <t>Druckschlauch B 75-20-KL1-K-L2 (Farbe weiß, mit Schlag- und Scheuerschutz)</t>
  </si>
  <si>
    <t>10 Stück für Einmannhaspel,
2 Stück für Verteiler Schnellangriff</t>
  </si>
  <si>
    <t>Druckschlauch D 25-15-KL1-2-K-L2 (Farbe neongelb)</t>
  </si>
  <si>
    <t>Dräger Bodyguard 1000 mit Schlüßel</t>
  </si>
  <si>
    <t xml:space="preserve">Hersteller Dräger: Zweitanschluß für linke Schulter für PSS 5000; Bestellr.: 33 58 341 </t>
  </si>
  <si>
    <r>
      <rPr>
        <b/>
        <i/>
        <sz val="11"/>
        <color theme="1"/>
        <rFont val="Calibri"/>
        <family val="2"/>
        <scheme val="minor"/>
      </rPr>
      <t xml:space="preserve">Optional:
</t>
    </r>
    <r>
      <rPr>
        <sz val="11"/>
        <color theme="1"/>
        <rFont val="Calibri"/>
        <family val="2"/>
        <scheme val="minor"/>
      </rPr>
      <t>Rahmen mit am Rahmenende montiertem Unterfahrschutz.</t>
    </r>
  </si>
  <si>
    <r>
      <rPr>
        <b/>
        <i/>
        <sz val="11"/>
        <color theme="1"/>
        <rFont val="Calibri"/>
        <family val="2"/>
        <scheme val="minor"/>
      </rPr>
      <t>Optional:</t>
    </r>
    <r>
      <rPr>
        <sz val="11"/>
        <color theme="1"/>
        <rFont val="Calibri"/>
        <family val="2"/>
        <scheme val="minor"/>
      </rPr>
      <t xml:space="preserve"> 
Hauptscheinwerfer in LED-Technik</t>
    </r>
  </si>
  <si>
    <r>
      <t xml:space="preserve">Die Inneneinrichtung ist in einem Beladeplanvorschlag (Beladeplanzeichnung) darzustellen und dem Angebot beizulegen. Aus dem Beladeplanvorschlag muss die Unterbringung der Ausrüstungsgegenstände eindeutig hervorgehen. Die Halterungen für die Beladung sind entsprechend Los 2, Los 3 und Los 4 zu ermitteln. Sämtliche Gerätehalterungen verstehen sich einschließlich Einbau, die elektrischen Beladungsteile wie z.B. Funk, Handscheinwerfer, Wärmebildkamera usw. sind in betriebsfertigen Zustand inkl. Ladeerhaltung einzubauen. Alle Fächer, Ablagen etc. sind eindeutig und gut lesbar in deutscher Sprache mit ihrem Inhalt zu kennzeichnen, für die Bezeichnung ist ein langlebiges Material zu verwenden.
Entsprechend dem Gesamtgewicht aus Los 1, Los 2, Los 3 und Los 4 ist das tatsächliche Gesamtgewicht zu bilden. Die Gewichtsreserve im Vergleich zum zulässigen Gesamtgewicht von 14.500 kg ist zu ermitteln. Im Aufbauplan ist entsprechend Leerraum für zusätzliche Beladung vorzusehen. </t>
    </r>
    <r>
      <rPr>
        <b/>
        <sz val="11"/>
        <rFont val="Calibri"/>
        <family val="2"/>
        <scheme val="minor"/>
      </rPr>
      <t>Angebote ohne detaillierte Beladeplanzeichnung und Gewichtsaufstellung können nicht gewertet werden.</t>
    </r>
  </si>
  <si>
    <r>
      <rPr>
        <b/>
        <i/>
        <sz val="11"/>
        <rFont val="Calibri"/>
        <family val="2"/>
        <scheme val="minor"/>
      </rPr>
      <t>Optional:</t>
    </r>
    <r>
      <rPr>
        <b/>
        <sz val="11"/>
        <rFont val="Calibri"/>
        <family val="2"/>
        <scheme val="minor"/>
      </rPr>
      <t xml:space="preserve"> </t>
    </r>
    <r>
      <rPr>
        <sz val="11"/>
        <rFont val="Calibri"/>
        <family val="2"/>
        <scheme val="minor"/>
      </rPr>
      <t xml:space="preserve">
Lieferung und Montage eines Suchscheinwerfers in der Fahrerkabine in LED-Ausführung</t>
    </r>
  </si>
  <si>
    <r>
      <rPr>
        <b/>
        <i/>
        <sz val="11"/>
        <rFont val="Calibri"/>
        <family val="2"/>
        <scheme val="minor"/>
      </rPr>
      <t>Optional:</t>
    </r>
    <r>
      <rPr>
        <i/>
        <sz val="11"/>
        <rFont val="Calibri"/>
        <family val="2"/>
        <scheme val="minor"/>
      </rPr>
      <t xml:space="preserve">
</t>
    </r>
    <r>
      <rPr>
        <sz val="11"/>
        <rFont val="Calibri"/>
        <family val="2"/>
        <scheme val="minor"/>
      </rPr>
      <t>Standheizung (motorunabhängige Zusatzheizung), mind. 3,5 kW. Fabrikat: WEBASTO, oder gleichwertig.
Angebotenes Fabrikat: ____________________, Typ: _______________.</t>
    </r>
  </si>
  <si>
    <t>Ausführung: (siehe Los 3 – lfd.-Nr. 1.14)</t>
  </si>
  <si>
    <r>
      <rPr>
        <b/>
        <i/>
        <sz val="11"/>
        <rFont val="Calibri"/>
        <family val="2"/>
        <scheme val="minor"/>
      </rPr>
      <t xml:space="preserve">Optional:
</t>
    </r>
    <r>
      <rPr>
        <sz val="11"/>
        <rFont val="Calibri"/>
        <family val="2"/>
        <scheme val="minor"/>
      </rPr>
      <t>Zugang zum Heck-Geräteraum
-      Klappenverschluss über die gesamte Fläche des Geräteraums, als Witterungsschutz für den Maschinist.
-      Die Klappe muss Gasfederunterstützt sein und automatisch in stabiler aufgeklappter Position halten.
-      Damit die Pumpe auch bei aufgeprotzten Einpersonenhaspeln bedient werden kann, muss in die Klappe ein leichtgängiger, verstärkter Lamellenrolladen eingebaut sein</t>
    </r>
  </si>
  <si>
    <t>Indirekte LED-Beleuchtung zur Ausleuchtung der Geräteräume, Mindestausstattung pro Geräteraum G1-6:
1 LED-Leiste im oberen Bereich
2 LED-Leisten seitlich links und rechts in die Laufschienen des Rollladens
            integriert.
Aktivierung über geöffneten Rollladen in Verbindung mit Stand- oder Fahrlicht am Fahrgestell. Sämtliche Leuchtleisten sind mit einem Schlagschutz zu versehen.
Der Pumpenbedienstand GR/G7 ist besonders gut zu beleuchten! Das Wechseln der Leuchtmittel muss mit geringem Aufwand möglich sein.</t>
  </si>
  <si>
    <t>Gemeindewappen wird vom Auftraggeber beigestellt</t>
  </si>
  <si>
    <t>Anbringung einer Designbeklebung nach Vorgabe des Auftraggebers</t>
  </si>
  <si>
    <t>Dreh- und Schwenkfächersysteme werden bevorzugt, diese sind mind. in 2 Stellungen arretierbar auszuführen und mit einer Endlagendämfung aus zu statten</t>
  </si>
  <si>
    <t>Halterungen und Lagerung für Normbeladung, gemäß Los 3</t>
  </si>
  <si>
    <r>
      <rPr>
        <b/>
        <i/>
        <sz val="11"/>
        <rFont val="Calibri"/>
        <family val="2"/>
        <scheme val="minor"/>
      </rPr>
      <t xml:space="preserve">Optional: </t>
    </r>
    <r>
      <rPr>
        <sz val="11"/>
        <rFont val="Calibri"/>
        <family val="2"/>
        <scheme val="minor"/>
      </rPr>
      <t xml:space="preserve">
Lieferung je einer festverbauten Füllpumpe für Pos. 6.01 und 6.02 zur Befüllung der Schaummitteltanks</t>
    </r>
  </si>
  <si>
    <t>Der Lichtmast ist im vorderen Geräteraumbereich zu installieren. Anordnung im Gerätezwischenraum, sodass rund um das Fahrzeug eine optimale Ausleuchtung erfolgen kann. Eine Ausleuchtungssimulation des Gesamtfahrzeuges ist dem Angebot beizustellen.</t>
  </si>
  <si>
    <r>
      <rPr>
        <b/>
        <i/>
        <sz val="11"/>
        <rFont val="Calibri"/>
        <family val="2"/>
        <scheme val="minor"/>
      </rPr>
      <t>Optional:</t>
    </r>
    <r>
      <rPr>
        <sz val="11"/>
        <rFont val="Calibri"/>
        <family val="2"/>
        <scheme val="minor"/>
      </rPr>
      <t xml:space="preserve"> 
Funkfernbedienung</t>
    </r>
  </si>
  <si>
    <t>Lieferung und Montage eines elektropneumatisch ausfahrbarer Teleskoplichtmast, 
- Stromversorgung über Bordnetz, elektrisch dreh- und neigbar, 
- Lichtpunkthöhe mind. 5,0 m, 
- mit mind. 8 x 42 W Hochleistungs-LEDs bestückt,
- inklusive Verbindungsleitung zu den Fahrzeugbatterien. 
- Die Scheinwerfer lassen sich stufenlos bewegen. 
- Drehbewegung: +/-180°, Lichtkopfneigung: 0° bis +180°
- Auf dem Lichtmast ist ein Blaulicht zu montieren, das bei eingeschaltetem Blaulicht automatisch beim Ausfahren des Lichtmast eingeschaltet wird
Vorzugsweise soll der Lichtmast des Aufbauherstellers verwendet werden um die Schnittstellen zu vereinfachen. 
Technische Daten Lichtmast: 
Hersteller / Typ:  _______________________, Angabe Lichtleistung (lm):  __________.</t>
  </si>
  <si>
    <t>10.06</t>
  </si>
  <si>
    <t>Ausführung Stromerzeuger: (siehe Los 3 – lfd.-Nr. 7.9)</t>
  </si>
  <si>
    <t>2.20</t>
  </si>
  <si>
    <t>Am Aufbaudach rechts ist ein Alu-Dachkasten mit Deckel über die gesamte Aufbau- und Mannschaftsraumlänge zu montieren. Der Dachkasten ist mit einer Beleuchtung auszustatten, die beim Öffnen des Dachkastens automatisch einschaltet. Zudem ist eine Kontrollanzeige für „Dachkasten offen“ im Frontdisplay im Fahrerhaus einzubauen. Der Deckel ist beidseitig mit Dämpfern auszustatten.</t>
  </si>
  <si>
    <t>Lagerung einer 4-teiligen Steckleiter auf dem Aufbaudach rechts, auf dem Dachkasten. Die maximale Fahrzeughöhe von 3.300 mm darf nicht überschritten werden.</t>
  </si>
  <si>
    <t>15.03</t>
  </si>
  <si>
    <t>verlastet auf EPH Schlauch Pos. 3.31</t>
  </si>
  <si>
    <t>Persönliches Warn- und Sicherheitssystem (Totmannmelder)</t>
  </si>
  <si>
    <t xml:space="preserve">Bosch GSA 18 V-LI Professional
Bosch-Artikelnr.: 0 601 9D6 107
zugehöriger Akku mit mindestens 5Ah Leistung
Sägeblätter passend zur Säge
</t>
  </si>
  <si>
    <t>Fabr. Bosch Typ: GSR 18 V-EC Professional
Bosch-Artikelnr.: 0 601 64j 00a
zugehöriger Akku mit mindestens 5Ah Leistung</t>
  </si>
  <si>
    <t>Fabr. Bosch; Typ: GWS 18-125 Li
zugehöriger Akku mit mindestens 5Ah Leistung</t>
  </si>
  <si>
    <t>Hersteller: Weber Typ B-Compact Eco; Lieferung inkl. Akku</t>
  </si>
  <si>
    <t>Hersteller: Weber Typ E-Compact Eco; Lieferung inkl. Akku</t>
  </si>
  <si>
    <t>Fabrikat Dräger PSS-5000 DP Manometer und Einzelflaschenspannband, einschl. DrägerMan PSS AE Lungenautomat, einschließlich Rettungsausrüstung der Möglichkeit zum Anschluss einer zweiten Mitteldruckleitung</t>
  </si>
  <si>
    <t>Fabrikat Dräger PSS-5000 DP Manometer und Einzelflaschenspannband, einschl. DrägerMan PSS AE Lungenautomat,  einschl. Atemluftflasche Stahl "Extraleicht" 6l/300 bar Fabrikat Dräger mit Abströmsicherung, einschließlich Rettungsausrüstung der Möglichkeit zum Anschluss einer zweiten Mitteldruckleitung Flaschen inkl. TÜV-Abnahme</t>
  </si>
  <si>
    <t>Hydranten Standrohr DN 50 (Württemberg) 2xB</t>
  </si>
  <si>
    <t>Standrohrhalter (Württemberg)</t>
  </si>
  <si>
    <t>10.29</t>
  </si>
  <si>
    <t>10.73</t>
  </si>
  <si>
    <t>rutschsicher zusammen gelagert als Set in einer Kunststoffkiste mit Deckel mit den Positionen 10.13 - 10.21</t>
  </si>
  <si>
    <t>Verbaut im G2 bei Pos. 10.37</t>
  </si>
  <si>
    <t>Verlastet in G2 in der Nähe von Pos. 10.37</t>
  </si>
  <si>
    <t>ggf. als Komplettset lieferbar (mit den Positionen 8.1, 8.3, 10.58)</t>
  </si>
  <si>
    <t>bestückt mit Pos. 3.15 +  3.21 + 10.10 (3x D-Schlauch, 1x Reduzierstück C-D + 1x Hohlstrahlrohr D je Korb</t>
  </si>
  <si>
    <t>bestückt mit Pos. 3.15 +  3.21 + 10.10 (2x D-Schlauch, 1x Reduzierstück C-D + 1x Hohlstrahlrohr D je Tasche)</t>
  </si>
  <si>
    <r>
      <rPr>
        <b/>
        <i/>
        <sz val="11"/>
        <rFont val="Calibri"/>
        <family val="2"/>
        <scheme val="minor"/>
      </rPr>
      <t>Optional:</t>
    </r>
    <r>
      <rPr>
        <i/>
        <sz val="11"/>
        <rFont val="Calibri"/>
        <family val="2"/>
        <scheme val="minor"/>
      </rPr>
      <t xml:space="preserve">
</t>
    </r>
    <r>
      <rPr>
        <sz val="11"/>
        <rFont val="Calibri"/>
        <family val="2"/>
        <scheme val="minor"/>
      </rPr>
      <t>Schlauchtragetasche</t>
    </r>
  </si>
  <si>
    <t>Ausführung: (siehe Los 3 – lfd.-Nr. 10.73)</t>
  </si>
  <si>
    <t>Ausführung: (siehe Los 3 – lfd.-Nr. 3.31 + 10.22)</t>
  </si>
  <si>
    <t>Ausführung: (siehe Los 3 -lfd. Nr.10.39)</t>
  </si>
  <si>
    <t>Ausführung: (siehe Los 3 -lfd. Nr.10.29 + 10.31 + 10.32)</t>
  </si>
  <si>
    <t>Hier kommt Position 10.9: Druckschlauch C42-30-KL1-3-K-L3 (Farbe orange) zum Einsatz</t>
  </si>
  <si>
    <t>1x löschtechnische Einrichtung zur schnellen Wasserabgabe
1x als Schlauchpaket</t>
  </si>
  <si>
    <t>Lagerung in Pos. 10.66 (Schlauchtragekorb D) oder optional Pos.10.67 (Tragetasche de Vries)</t>
  </si>
  <si>
    <t>Akkusäbelsäge im Koffer inkl. Akku mit mind. 5Ah und:
⎯ fünf Stück Sägeblätter für Holz und
    Kunststoffe; Länge: etwa 250 mm
⎯ fünf Stück Sägeblätter für Holz (Grünholz,
    Baumschnitte, Ausasten); Länge: etwa 250 mm
⎯ fünf Stück Sägeblätter für Holz mit Nägeln,
    Buntmetall; Länge: etwa 150 mm
⎯ fünf Stück BI-Metallsägeblätter für Bleche,
    Metalle und Profile; Länge: etwa 200 mm</t>
  </si>
  <si>
    <r>
      <rPr>
        <b/>
        <i/>
        <sz val="11"/>
        <rFont val="Calibri"/>
        <family val="2"/>
        <scheme val="minor"/>
      </rPr>
      <t>Optional:</t>
    </r>
    <r>
      <rPr>
        <b/>
        <sz val="11"/>
        <rFont val="Calibri"/>
        <family val="2"/>
        <scheme val="minor"/>
      </rPr>
      <t xml:space="preserve">
</t>
    </r>
    <r>
      <rPr>
        <sz val="11"/>
        <rFont val="Calibri"/>
        <family val="2"/>
        <scheme val="minor"/>
      </rPr>
      <t>Sprungpolster SP 16</t>
    </r>
  </si>
  <si>
    <t>Bsp.: rescue-tec, oder vergleichbare Ausführung
Fabr.: _________________________</t>
  </si>
  <si>
    <t>Fabrikat Kenwood TK-290 11b einschl. Kfz-Ladeerhalt Typ WTC 625 und Mikrofon-Lautsprecher KMC 25 oder vergleichbare Ausführung</t>
  </si>
  <si>
    <t>Hersteller: Protect-Rettung: Artikelnr.: 73894</t>
  </si>
  <si>
    <r>
      <t xml:space="preserve">Beträge werden auf Blatt </t>
    </r>
    <r>
      <rPr>
        <b/>
        <sz val="11"/>
        <color rgb="FF0000FF"/>
        <rFont val="Calibri"/>
        <family val="2"/>
        <scheme val="minor"/>
      </rPr>
      <t>Los 1_Fahrgestell_2</t>
    </r>
    <r>
      <rPr>
        <b/>
        <sz val="11"/>
        <color theme="1"/>
        <rFont val="Calibri"/>
        <family val="2"/>
        <scheme val="minor"/>
      </rPr>
      <t xml:space="preserve"> übertragen</t>
    </r>
  </si>
  <si>
    <r>
      <t xml:space="preserve">Alle Beträge werden aus Blatt </t>
    </r>
    <r>
      <rPr>
        <b/>
        <sz val="11"/>
        <color rgb="FF0000FF"/>
        <rFont val="Calibri"/>
        <family val="2"/>
        <scheme val="minor"/>
      </rPr>
      <t>Los 1_Fahrgestell_1</t>
    </r>
    <r>
      <rPr>
        <b/>
        <sz val="11"/>
        <color theme="1"/>
        <rFont val="Calibri"/>
        <family val="2"/>
        <scheme val="minor"/>
      </rPr>
      <t xml:space="preserve"> übernommen!</t>
    </r>
  </si>
  <si>
    <t>Ende Druckbereich Los 1_Fahrgestell_1</t>
  </si>
  <si>
    <t>Bitte bei Los 2_Aufbau_2 eintragen (Ausdruck ohne Wiederholungszeilen!)</t>
  </si>
  <si>
    <r>
      <t xml:space="preserve">Ort, Datum: </t>
    </r>
    <r>
      <rPr>
        <b/>
        <sz val="11"/>
        <color rgb="FFFF0000"/>
        <rFont val="Calibri"/>
        <family val="2"/>
        <scheme val="minor"/>
      </rPr>
      <t>Bitte bei Los 2_Aufbau_2 vornehmen (Ausdruck ohne Wiederholungszeilen!)</t>
    </r>
  </si>
  <si>
    <r>
      <t xml:space="preserve">Rechtsgültige Unterschrift und Stempel: </t>
    </r>
    <r>
      <rPr>
        <b/>
        <sz val="11"/>
        <color rgb="FFFF0000"/>
        <rFont val="Calibri"/>
        <family val="2"/>
        <scheme val="minor"/>
      </rPr>
      <t>Bitte bei Los 2_Aufbau_2 eintragen (Ausdruck ohne Wiederholungszeilen!)</t>
    </r>
  </si>
  <si>
    <r>
      <t xml:space="preserve">Beträge werden auf Blatt </t>
    </r>
    <r>
      <rPr>
        <b/>
        <sz val="11"/>
        <color rgb="FF0000FF"/>
        <rFont val="Calibri"/>
        <family val="2"/>
        <scheme val="minor"/>
      </rPr>
      <t xml:space="preserve">Los 2_Aufbau_2 </t>
    </r>
    <r>
      <rPr>
        <b/>
        <sz val="11"/>
        <color theme="1"/>
        <rFont val="Calibri"/>
        <family val="2"/>
        <scheme val="minor"/>
      </rPr>
      <t>übertragen</t>
    </r>
  </si>
  <si>
    <r>
      <t xml:space="preserve">Alle Beträge werden aus Blatt </t>
    </r>
    <r>
      <rPr>
        <b/>
        <sz val="11"/>
        <color rgb="FF0000FF"/>
        <rFont val="Calibri"/>
        <family val="2"/>
        <scheme val="minor"/>
      </rPr>
      <t>Los 2_Aufbau_1</t>
    </r>
    <r>
      <rPr>
        <b/>
        <sz val="11"/>
        <color theme="1"/>
        <rFont val="Calibri"/>
        <family val="2"/>
        <scheme val="minor"/>
      </rPr>
      <t xml:space="preserve"> der Leistungsbeschreibung übernommen</t>
    </r>
  </si>
  <si>
    <r>
      <t xml:space="preserve">Beträge werden auf Blatt </t>
    </r>
    <r>
      <rPr>
        <b/>
        <sz val="11"/>
        <color rgb="FF0000FF"/>
        <rFont val="Calibri"/>
        <family val="2"/>
        <scheme val="minor"/>
      </rPr>
      <t xml:space="preserve">Los 3_Beladung_2 </t>
    </r>
    <r>
      <rPr>
        <b/>
        <sz val="11"/>
        <color theme="1"/>
        <rFont val="Calibri"/>
        <family val="2"/>
        <scheme val="minor"/>
      </rPr>
      <t>übertragen</t>
    </r>
  </si>
  <si>
    <t>Summe Ohne Optionalpositionen eintragen,  wird in Preiszusammenstellung übertragen</t>
  </si>
  <si>
    <t>Bitte bei Los 1_Fahrgestell_2 eintragen (Ausdruck ohne Wiederholungszeilen!)</t>
  </si>
  <si>
    <r>
      <t xml:space="preserve">Ort, Datum: </t>
    </r>
    <r>
      <rPr>
        <b/>
        <sz val="11"/>
        <color rgb="FFFF0000"/>
        <rFont val="Calibri"/>
        <family val="2"/>
        <scheme val="minor"/>
      </rPr>
      <t>Bitte bei Los 1_Fahrgestell_2 eintragen (Ausdruck ohne Wiederholungszeilen!)</t>
    </r>
  </si>
  <si>
    <r>
      <t xml:space="preserve">Rechtsgültige Unterschrift und Stempel: </t>
    </r>
    <r>
      <rPr>
        <b/>
        <sz val="11"/>
        <color rgb="FFFF0000"/>
        <rFont val="Calibri"/>
        <family val="2"/>
        <scheme val="minor"/>
      </rPr>
      <t>Bitte bei Los 1_Fahrgestell_2 vornehmen (Ausdruck ohne Wiederholungszeilen!)</t>
    </r>
  </si>
  <si>
    <t xml:space="preserve"> ohne Optionale Positionen 1.08.1; 1.32;</t>
  </si>
  <si>
    <t xml:space="preserve"> ohne Optionale Position 2.09;</t>
  </si>
  <si>
    <t xml:space="preserve"> ohne Optionale Position 6.07;</t>
  </si>
  <si>
    <t xml:space="preserve"> ohne Optionale Position 8.05;</t>
  </si>
  <si>
    <t>Ohne alle Optionale Positionen</t>
  </si>
  <si>
    <t xml:space="preserve"> ohne Optionale Position 2.1.1;</t>
  </si>
  <si>
    <t xml:space="preserve"> ohne Optionale Position 3.32; </t>
  </si>
  <si>
    <t xml:space="preserve"> ohne Optionale Position 4.12; </t>
  </si>
  <si>
    <t xml:space="preserve"> ohne Optionale Position 7.16.1 - 7.16.7; </t>
  </si>
  <si>
    <t xml:space="preserve"> ohne Optionale Position 10.38: 10.59; 10.67;</t>
  </si>
  <si>
    <t>Beträge werden aus Blatt Los 3_Beladung_1 übernommen!</t>
  </si>
  <si>
    <t>Bitte bei Los 3_Beladung_2 eintragen (Ausdruck ohne Wiederholungszeilen!)</t>
  </si>
  <si>
    <r>
      <t xml:space="preserve">Ort, Datum: </t>
    </r>
    <r>
      <rPr>
        <b/>
        <sz val="11"/>
        <color rgb="FFFF0000"/>
        <rFont val="Calibri"/>
        <family val="2"/>
        <scheme val="minor"/>
      </rPr>
      <t>Bitte bei Los3_Beladung_2 eintragen (Ausdruck ohne Wiederholungszeilen!)</t>
    </r>
  </si>
  <si>
    <r>
      <t xml:space="preserve">Rechtsgültige Unterschrift und Stempel: </t>
    </r>
    <r>
      <rPr>
        <b/>
        <sz val="11"/>
        <color rgb="FFFF0000"/>
        <rFont val="Calibri"/>
        <family val="2"/>
        <scheme val="minor"/>
      </rPr>
      <t>Bitte bei Los 3_Beladung_2 eintragen (Ausdruck ohne Wiederholungszeilen!)</t>
    </r>
  </si>
  <si>
    <t>Lieferung von 2-m-Handsprechfunkgeräten nach TR BOS, Fabrikat Kenwood, Typ TK-290-11b, oder gleichwertige Ausführung</t>
  </si>
  <si>
    <t>Gerätehalterung für Digitalfunkgerät: Passend zu Pos.1.01</t>
  </si>
  <si>
    <t>Lieferung Bedienhandapparat (HBC 3) für Digtalfunkgerät Sepura 3900</t>
  </si>
  <si>
    <t>Lieferung eines zusätzlichen (zweiten) Bedienhandapparats (HBC 3) mit Auflage</t>
  </si>
  <si>
    <r>
      <t xml:space="preserve">Beträge werden auf </t>
    </r>
    <r>
      <rPr>
        <b/>
        <sz val="11"/>
        <color rgb="FF0000FF"/>
        <rFont val="Calibri"/>
        <family val="2"/>
        <scheme val="minor"/>
      </rPr>
      <t xml:space="preserve">Blatt Los 4_Funktechnik_2 </t>
    </r>
    <r>
      <rPr>
        <b/>
        <sz val="11"/>
        <color theme="1"/>
        <rFont val="Calibri"/>
        <family val="2"/>
        <scheme val="minor"/>
      </rPr>
      <t>übertragen</t>
    </r>
  </si>
  <si>
    <t>Bitte bei Los 4_ Funktechnik_2 eintragen (Ausdruck ohne Wiederholungszeilen!)</t>
  </si>
  <si>
    <t>Lieferung eines digitalen Fahrzeugfunkgeräts:
Hersteller Selectric: Typ: Sepura SRG3900 S/E-Gerät einzeln</t>
  </si>
  <si>
    <t>Summe eintragen,  wird in Preiszusammenstellung übertragen</t>
  </si>
  <si>
    <r>
      <t xml:space="preserve">Beträge werden aus </t>
    </r>
    <r>
      <rPr>
        <b/>
        <sz val="11"/>
        <color rgb="FF0000FF"/>
        <rFont val="Calibri"/>
        <family val="2"/>
        <scheme val="minor"/>
      </rPr>
      <t>Blatt Los 4_Funktechnik_1</t>
    </r>
    <r>
      <rPr>
        <b/>
        <sz val="11"/>
        <color theme="1"/>
        <rFont val="Calibri"/>
        <family val="2"/>
        <scheme val="minor"/>
      </rPr>
      <t xml:space="preserve"> übernommen!</t>
    </r>
  </si>
  <si>
    <t>Bitte bei Blatt Los 4_ Funktechnik_2 eintragen (Ausdruck ohne Wiederholungszeilen!)</t>
  </si>
  <si>
    <r>
      <t xml:space="preserve">Ort, Datum: </t>
    </r>
    <r>
      <rPr>
        <b/>
        <sz val="11"/>
        <color rgb="FFFF0000"/>
        <rFont val="Calibri"/>
        <family val="2"/>
        <scheme val="minor"/>
      </rPr>
      <t>Bitte bei Blatt Los 4_Funktechnik_2 eintragen (Ausdruck ohne Wiederholungszeilen!)</t>
    </r>
  </si>
  <si>
    <r>
      <t xml:space="preserve">Rechtsgültige Unterschrift und Stempel: </t>
    </r>
    <r>
      <rPr>
        <b/>
        <sz val="11"/>
        <color rgb="FFFF0000"/>
        <rFont val="Calibri"/>
        <family val="2"/>
        <scheme val="minor"/>
      </rPr>
      <t>Bitte bei Blatt Los 4_Funktechnik_2 vornehmen (Ausdruck ohne Wiederholungszeilen!)</t>
    </r>
  </si>
  <si>
    <t>Gesamtpreis (€)</t>
  </si>
  <si>
    <t>Ende Druckbereich Los 3_Beladung_1</t>
  </si>
  <si>
    <t>Bitte bei Blatt Los 3_Beladung_2 eintragen (Ausdruck ohne Wiederholungszeilen!)</t>
  </si>
  <si>
    <t>Ausführung: (siehe Los 4 – lfd.-Nr. 1.04)</t>
  </si>
  <si>
    <t>Ausführung: (siehe Los 4 – lfd.-Nr. 1.05)</t>
  </si>
  <si>
    <t>Einbau und betriebsbereiter Anschluss eines zweiten HBC 3  (für Pumpenraum):</t>
  </si>
  <si>
    <t xml:space="preserve">Betriebsbereiter Einbau eines angelieferten Digitalfunkgeräts inkl. Gerätehalterung mit abgesetztem Bedienteil HBC3. </t>
  </si>
  <si>
    <t>siehe auch Pos. 1.07 und 1.11
Ausführung: (siehe Los 4 – lfd.-Nr. 2.01 - 2.03)</t>
  </si>
  <si>
    <t>Ausführung: (siehe Los 4 – lfd.-Nr. 1.01 - 1.03)</t>
  </si>
  <si>
    <t>Ausführung: (siehe Los 4 – lfd.-Nr. 2.01 - 2.03)</t>
  </si>
  <si>
    <r>
      <t xml:space="preserve">Lagerung für Schnellangriffsverteiler links &amp; rechts(GRT), bestehend aus:
      </t>
    </r>
    <r>
      <rPr>
        <sz val="11"/>
        <rFont val="Wingdings"/>
        <charset val="2"/>
      </rPr>
      <t>m</t>
    </r>
    <r>
      <rPr>
        <sz val="11"/>
        <rFont val="Calibri"/>
        <family val="2"/>
      </rPr>
      <t xml:space="preserve"> </t>
    </r>
    <r>
      <rPr>
        <sz val="11"/>
        <rFont val="Calibri"/>
        <family val="2"/>
        <scheme val="minor"/>
      </rPr>
      <t xml:space="preserve">Verteiler BB-CBC
      </t>
    </r>
    <r>
      <rPr>
        <sz val="11"/>
        <rFont val="Wingdings"/>
        <charset val="2"/>
      </rPr>
      <t>m</t>
    </r>
    <r>
      <rPr>
        <sz val="11"/>
        <rFont val="Calibri"/>
        <family val="2"/>
      </rPr>
      <t xml:space="preserve"> </t>
    </r>
    <r>
      <rPr>
        <sz val="11"/>
        <rFont val="Calibri"/>
        <family val="2"/>
        <scheme val="minor"/>
      </rPr>
      <t>Druckschlauch B20
Lagerung des Druckschlauches in Buchten, in entnehmbarer V2A-Lochblechwanne.
Für den Verteiler muss eine separate Halterung vorhanden sein - kein lose Lagerung oder auf dem Schlauch.</t>
    </r>
  </si>
  <si>
    <t>Ende Druckbereich Blatt Los 2_Aufbau_1</t>
  </si>
  <si>
    <t>Schlussquerträger mit Anhängerkupplung (Stützlast min. 80 kg); Anhängelast gebremst 2000 kg, ungebremst 1500 kg.</t>
  </si>
  <si>
    <r>
      <rPr>
        <b/>
        <i/>
        <sz val="11"/>
        <color theme="1"/>
        <rFont val="Calibri"/>
        <family val="2"/>
        <scheme val="minor"/>
      </rPr>
      <t>Optional:</t>
    </r>
    <r>
      <rPr>
        <sz val="11"/>
        <color theme="1"/>
        <rFont val="Calibri"/>
        <family val="2"/>
        <scheme val="minor"/>
      </rPr>
      <t xml:space="preserve"> 
Vollautomatisches Allison Getriebe mit Wandlerüberbrückungskupplung ohne Retarder, Getriebeölkühlung, max. Höchstgeschwindigkeit 100 km/h, Kupplung automatisch fernbedient.
Nebenantrieb mit Sicherheitssperre und Notbetätigung zum Antrieb einer  Feuerlöschkreiselpumpe, Übersetzungsverhältnis nach Angaben des Aufbauherstellers.
Mehrgewicht: ___________ kg.</t>
    </r>
  </si>
  <si>
    <t>Vorbereitung für LED-Rückleuchten nach StVZO</t>
  </si>
  <si>
    <t>Dachkonsole für stoß- und staubgeschützten Einbau der Funkanlage</t>
  </si>
  <si>
    <r>
      <rPr>
        <b/>
        <i/>
        <sz val="11"/>
        <color theme="1"/>
        <rFont val="Calibri"/>
        <family val="2"/>
        <scheme val="minor"/>
      </rPr>
      <t>Optional:</t>
    </r>
    <r>
      <rPr>
        <sz val="11"/>
        <color theme="1"/>
        <rFont val="Calibri"/>
        <family val="2"/>
        <scheme val="minor"/>
      </rPr>
      <t xml:space="preserve"> 
Fahrer-/ Beifahrer-Schwingsitz luftgefedert, verstellbar in Höhe, Sitztiefe, Winkel und nach Masse.
Mehrgewicht: _________ kg</t>
    </r>
  </si>
  <si>
    <r>
      <rPr>
        <b/>
        <i/>
        <sz val="11"/>
        <rFont val="Calibri"/>
        <family val="2"/>
        <scheme val="minor"/>
      </rPr>
      <t>Optional:</t>
    </r>
    <r>
      <rPr>
        <sz val="11"/>
        <rFont val="Calibri"/>
        <family val="2"/>
        <scheme val="minor"/>
      </rPr>
      <t xml:space="preserve">
Zuschaltbare Gleitschutzeinrichtung für Nutzfahrzeuge (Schleuderketten)</t>
    </r>
  </si>
  <si>
    <r>
      <t xml:space="preserve">Wert muss durch Bieter eingetragen werden,
</t>
    </r>
    <r>
      <rPr>
        <b/>
        <sz val="11"/>
        <color rgb="FF0000FF"/>
        <rFont val="Calibri"/>
        <family val="2"/>
        <scheme val="minor"/>
      </rPr>
      <t xml:space="preserve">ohne Optionale Positionen 1.11; 3.02; 5.18; 7.02; 7.14; 7.16 </t>
    </r>
  </si>
  <si>
    <t>Beträge werden aus Leistungsbeschreibung übernommen, ohne alle optionalen Positionen</t>
  </si>
  <si>
    <t>Wird durch den Anbieter des Los 2 der Korrosionsschutz des Fahrgestells durch die Montage des Aufbaus beschädigt, ist an diesen Stellen der Korrosionsschutz in einer gleichwertigen Qualität wieder her zu stellen</t>
  </si>
  <si>
    <t>Lieferung und Verbau einer Hella Leseleuchte LED Schwanenhals im Bereich Beifahrer oder vergleichbar.</t>
  </si>
  <si>
    <t>Die Innenhöhe des Mannschaftsraumes muss durchgängig, ohne Stufen, mind. 1600 mm betragen. Angabe Innenraumhöhe: _______________ mm</t>
  </si>
  <si>
    <t>Der feuerwehrtechnische Aufbau und die Geräteräume sind komplett
korrosionsbeständig in Aluminium herzustellen. Die Fahrzeuggesamtlänge darf 8.600 mm bei aufgeprotzten Einmann-Haspeln nicht überschreiten. Basierend auf einem Fahrgestell mit Radstand mind. 4.160 mm sind die voraussichtlichen Abmessungen im Angebot anzugeben. Die Fahrzeughöhe (bei beladenem Fahrzeug) von 3.300 mm darf nicht überschritten werden.</t>
  </si>
  <si>
    <t>Fahrzeugbezeichnung in Scotchlite-Folie reflektierend weiß RAL 9010. Fahrer- und Beifahrertüre unten Text: LF 20</t>
  </si>
  <si>
    <t>Eine Hygieneboard Bestückt mit folgenden Geräten:
1 Stück Wasserhahn
1 Stück Seifenspender
1 Stück Desinfektionsspender
1 Stück Papierhandtuchspender (witterungsgeschützt)
1 Stück Blindkupplung B mit Wasserhahn (Anschluss GK)
1 Stück Waschbürste mit Wasseranschluss (Schlauch 2m mit GK-Anschluss)
1 Stück Druckluftanschluss mit 3 Meter Druckluftspiralschlauch und Druckluftpistole
Die Behälter für Seifenspender, Desinfektionsmittelspender und Papierhandtücher sind in Edelstahl auszuführen.</t>
  </si>
  <si>
    <t>12.10</t>
  </si>
  <si>
    <t>11.06</t>
  </si>
  <si>
    <t>11.07</t>
  </si>
  <si>
    <t>Auf dem Fahrerhaus-Dach ist eine weiße GFK-Dachkomponente, mit integrierten blauen LED Blitzleuchten mit Abstrahlung nach vorne und seitlich, mit Fanfaren-Kompressoranlage Fabrikat: MARTIN, komplett mit vier Schallbecher inkl. Schutzsiebe, und einer Lautsprecheranlage mit Durchsageeinrichtung zu verbauen</t>
  </si>
  <si>
    <t>16.10</t>
  </si>
  <si>
    <t>Summe wird in Preiszusammenstellung übertragen</t>
  </si>
  <si>
    <t>Angebot für einen jährlichen Wartungsvertrag für alle Wartungsumfänge die das Los 2 beinhalten. Der Preis ist pro Jahr an zu geben.
Laufzeit:_____________in Jahren</t>
  </si>
  <si>
    <t>Angebot für jährlichen Wartungsvertrag (Übertrag aus Leistungsbeschreibung)</t>
  </si>
  <si>
    <t>Verlastet auf EPH Schlauch Pos. 3.31</t>
  </si>
  <si>
    <t>Ende Druckbereich Los 4_Funktechnik_1</t>
  </si>
  <si>
    <t>Hersteller Weber: Passend zu Lastenheber SBH 15-255; passend zu Pos. 10.52</t>
  </si>
  <si>
    <t>Hersteller: Weber; Passend zu Pos. 10.42</t>
  </si>
  <si>
    <t>Hersteller: Weber Typ: passend zu Pos. 10.42</t>
  </si>
  <si>
    <t>Passend zu Pos. 10.42 Schneidgerät Weber RSU 210 plus</t>
  </si>
  <si>
    <t>Akku-Bohrschrauber mit Akku 5Ah inkl. Ladererhaltung 230V mit Koffer</t>
  </si>
  <si>
    <t>Akku-Winkelschleifer mit Akku mind. 5Ah inkl. Ladeerhaltung 230V mit Koffer</t>
  </si>
  <si>
    <t>Weber; Artikelnr.: 1054097; passend zu Position 10.37</t>
  </si>
  <si>
    <t>Weber; Artikelnr.: 1060426; passend zu Position 10.37</t>
  </si>
  <si>
    <t>Einheitspreis (€)</t>
  </si>
  <si>
    <t>Einheitspreis  in €</t>
  </si>
  <si>
    <t>Gesamtpreis in€</t>
  </si>
  <si>
    <t>Leistungsverzeichnis FW Weil im Schönbuch, LF 20
Los 1 - Fahrgestell</t>
  </si>
  <si>
    <t>Leistungsverzeichnis FW Weil im Schönbuch, LF 20
Los 2 - Aufbau</t>
  </si>
  <si>
    <t>Leistungsverzeichnis FW Weil im Schönbuch, LF 20
Los 3 - Beladung</t>
  </si>
  <si>
    <t>Leistungsverzeichnis FW Weil im Schönbuch, LF 20
Los 4 - Funktechnische Ausstattung</t>
  </si>
  <si>
    <t>Mobiltelefon</t>
  </si>
  <si>
    <t>Lieferung eines Mobiltelefons: Hersteller Samsung Galaxy S9 inkl. Zubehör</t>
  </si>
  <si>
    <t>Lieferung von Kfz.-Ladehalterungen Fabrikat WeTech, Typ WTC 625 oder gleichwertige Ausführung</t>
  </si>
  <si>
    <t>4.05</t>
  </si>
  <si>
    <t>Verbau in der Nähe des Fahrerbereichs</t>
  </si>
  <si>
    <t>Lieferung, Montage und Verkabelung aller Ladehalterungen für feuerwehrtechnische Beladungsteile gemäß Los 3 und Los 4 nach VDE 230V, Versorgung über Rettbox-Air; geänderte Ausführungen sind mit dem Auftraggeber mit zu teilen und ab zu stimmen.</t>
  </si>
  <si>
    <t>3.01.1</t>
  </si>
  <si>
    <r>
      <rPr>
        <b/>
        <i/>
        <sz val="11"/>
        <rFont val="Calibri"/>
        <family val="2"/>
        <scheme val="minor"/>
      </rPr>
      <t>Optional:</t>
    </r>
    <r>
      <rPr>
        <sz val="11"/>
        <rFont val="Calibri"/>
        <family val="2"/>
        <scheme val="minor"/>
      </rPr>
      <t>Lieferung eines Mobiltelefons: Hersteller Samsung Galaxy S9+ inkl. Zubehör</t>
    </r>
  </si>
  <si>
    <t>Lieferung einer universalen Mobilgerätehalterung zum Verbau im Bereich des Armaturenbretts; passend zu Pos. 3.01 bzw. 3.01.1</t>
  </si>
  <si>
    <t xml:space="preserve"> ohne Optionale Position 3.01.1</t>
  </si>
  <si>
    <t>Der Fahrzeughersteller (LOS 1) und der Aufbauhersteller (LOS 2) verpflichten sich alle technischen Detailabstimmungen, sowie Schnittstellenbeschreibungen unter Kenntnisnahme des Auftraggebers unaufgefordert ohne Mehrkosten vorzunehmen. Vor der Auftragserteilung hat der Auftragnehmer Los 1 schriftlich zu bestätigen, dass die Kompatibilität mit dem Aufbauhersteller besteht.
Die Forderungen der DIN EN 1846 -1, -2, -3, E DIN 14502 - 2 und DIN 14530-27 sind zu erfüllen und müssen dem jeweiligen Stand der Technik und allen sonstigen gesetzlichen Bestimmungen im vollem Umfang entsprechen.</t>
  </si>
  <si>
    <t>Die zulässige Gesamtmasse von 14.500 kg unter Berücksichtigung einer Massenreserve von ca. 450 kg (3%) darf nicht überschritten werden. Entsprechend dem Gesamtgewicht aus Los 1, Los 2, Los 3 und Los 4 wird das tatsächliche Gesamtgewicht gebildet. Die Gemeinde Weil im Schönbuch behält sich das Recht vor, einzelne Positionen zu streichen, falls die zulässige Gesamtmasse überschritten wird. Angebote ohne Gewichtsaufstellung können nicht gewertet werden. Bieter, die nur ein oder zwei Lose abgeben, müssen eine Gewichtsbilanz über das jeweilige Los dem Angebot beifügen.</t>
  </si>
  <si>
    <t>Es ist ein Kundendienst in einer Entfernung von max. 150 km für den Aufbau (Los 2) zu gewährleisten. Die Liefermöglichkeit von Ersatzteilen über einen Zeitraum von 20 Jahren ab Auslieferung muss gewährleistet werden. Optional soll ein mobiler Kundendienst angeboten werden.</t>
  </si>
  <si>
    <t xml:space="preserve">Sofern die Schulungen durchgeführt bzw. eingeleitet sind und das Fahrzeug mangelfrei abgenommen wurde, kann der Auftragnehmer die Schlussabrechnung einreichen. Dies gilt nicht für Los 3 und 4. Dort kann die Schlussrechnung gestellt werden, wenn der Aufbauhersteller (Los 2) die ordnungsgemäße und vollständige Lieferung gegenüber dem Auftraggeber bestätigt hat. </t>
  </si>
  <si>
    <t>Die Gewährleistung gilt - sofern nicht anders vereinbart - für eine Dauer von 24 Monaten. Sie beginnt mit der Übergabe des Fahrzeuges/Gerätes. Treten in dieser Zeit Mängel am Fahrzeug/Gerät auf, hat der Auftragnehmer diese unverzüglich auf eigene Kosten zu beseitigen. Die Anbieter der Lose 1 und 2 sollen ergänzend einen Wartungsvertrag und eine Garantieverlängerung anbieten.</t>
  </si>
  <si>
    <t xml:space="preserve">Das Fahrzeug muss zum Auslieferungszeitpunkt der StVZO, dem neuesten Stand der Technik, den Unfallverhütungsvorschriften, den sonstigen gesetzlichen Bestimmungen sowie den feuerwehrtechnischen Richtlinien entsprechen. Auf notwendige Ausnahmegenehmigungen ist hinzuweisen. </t>
  </si>
  <si>
    <t>Die Gemeinde Weil im Schönbuch leistet keine Vorauszahlungen, auch nicht im Falle der Übergabe einer selbstschuldnerischen, unbefristeten Vertragserfüllungsbürgschaft. Abweichende Zahlungsbedingungen des Bieters führen zum Ausschluss des Angebots.</t>
  </si>
  <si>
    <t>Die Rohbau- und die Endabnahme erfolgt durch die Feuerwehr Weil im Schönbuch im Herstellerwerk. Für die Abnahmen ist ausreichend Zeit einzuplanen.  Der Zeitpunkt der Abnahmen ergibt sich aus dem Bauzustand des Fahrzeuges und ist so zu wählen und dem Auftraggeber anzuzeigen, dass der Einbau der technischen Einrichtungen begutachtet werden kann. Der Termin ist jeweils spätestens 14 Tage vorher schriftlich anzumelden. Diese Leistung wird nicht gesondert vergütet.
Sollten Reisezeiten und die jeweiligen Abnahmen insgesamt länger als 10h dauern, ist für eine entsprechende Übernachtung der Mitglieder der FW Weil im Schönbuch zu sorgen und die Kosten zu übernehmen inkl. Verpflegung. 
Der Auftraggeber kann sich zudem jederzeit kurzfristig auch vor Ort über den Stand der Arbeiten, die Einhaltung der Qualitätsanforderungen und die Arbeitsgeräte am Herstellungsort beim Auftragnehmer informieren.</t>
  </si>
  <si>
    <t>Die Angebote sind auf dem Postwege in Papierform und digital (Vorlage) verschlossen, mit Beschriftung des beigefügten Kennzettel, einzureichen bei der: Gemeinde Weil im Schönbuch, z. Hd. Frau Kathrin Böhringer, Marktplatz 3, 71093 Weil im Schönbuch.</t>
  </si>
  <si>
    <t>Auskunft:
Abt. Kommandant Markus Ferber
Marktplatz 3
Weil im Schönbuch
Tel. priv.: 0173/9859918
Tel. dienst.: 0176/30900389</t>
  </si>
  <si>
    <t>Gemeinde Weil im Schönbuch
Frau Kathrin Böhringer
Marktplatz 3
71093 Weil im Schönbuch
Tel.: 07157/1290-22</t>
  </si>
  <si>
    <t>Die Überführung nach Gebrauchsübernahme erfolgt durch die Feuerwehr Weil im Schönbuch.  Am Standort der Feuerwehr Weil im Schönbuch findet im Nachgang eine offizielle Fahrzeugübergabe statt. Bei der Fahrzeugübernahme ist das Fahrzeug mit voll aufgetanktem Fahrzeugkraftstofftank zu übergeben. Das gilt auch für sämtliche Aggregate und Reservekanister. Der vorhandene Löschwassertank muss befüllt sein, ebenso der/die Schaummitteltank(s).</t>
  </si>
  <si>
    <t>analog Pos.1.2</t>
  </si>
  <si>
    <t>analog Pos.1.3</t>
  </si>
  <si>
    <t>analog 10.2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</si>
</sst>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41" x14ac:knownFonts="1">
    <font>
      <sz val="11"/>
      <color theme="1"/>
      <name val="Calibri"/>
      <family val="2"/>
      <scheme val="minor"/>
    </font>
    <font>
      <vertAlign val="superscript"/>
      <sz val="11"/>
      <color theme="1"/>
      <name val="Calibri"/>
      <family val="2"/>
      <scheme val="minor"/>
    </font>
    <font>
      <sz val="4"/>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sz val="10"/>
      <color theme="1"/>
      <name val="Times New Roman"/>
      <family val="1"/>
    </font>
    <font>
      <sz val="11"/>
      <color rgb="FFFF0000"/>
      <name val="Calibri"/>
      <family val="2"/>
      <scheme val="minor"/>
    </font>
    <font>
      <b/>
      <sz val="11"/>
      <color rgb="FFFF0000"/>
      <name val="Calibri"/>
      <family val="2"/>
      <scheme val="minor"/>
    </font>
    <font>
      <sz val="9"/>
      <color theme="1"/>
      <name val="Calibri"/>
      <family val="2"/>
      <scheme val="minor"/>
    </font>
    <font>
      <b/>
      <sz val="9"/>
      <color theme="1"/>
      <name val="Calibri"/>
      <family val="2"/>
      <scheme val="minor"/>
    </font>
    <font>
      <b/>
      <sz val="11"/>
      <name val="Calibri"/>
      <family val="2"/>
      <scheme val="minor"/>
    </font>
    <font>
      <sz val="11"/>
      <name val="Calibri"/>
      <family val="2"/>
      <scheme val="minor"/>
    </font>
    <font>
      <sz val="11"/>
      <color theme="0"/>
      <name val="Calibri"/>
      <family val="2"/>
      <scheme val="minor"/>
    </font>
    <font>
      <sz val="9"/>
      <color indexed="81"/>
      <name val="Segoe UI"/>
      <family val="2"/>
    </font>
    <font>
      <b/>
      <sz val="9"/>
      <color indexed="81"/>
      <name val="Segoe UI"/>
      <family val="2"/>
    </font>
    <font>
      <b/>
      <i/>
      <sz val="11"/>
      <color theme="1"/>
      <name val="Calibri"/>
      <family val="2"/>
      <scheme val="minor"/>
    </font>
    <font>
      <b/>
      <i/>
      <sz val="11"/>
      <name val="Calibri"/>
      <family val="2"/>
      <scheme val="minor"/>
    </font>
    <font>
      <b/>
      <sz val="20"/>
      <color theme="1"/>
      <name val="Calibri"/>
      <family val="2"/>
      <scheme val="minor"/>
    </font>
    <font>
      <u/>
      <sz val="11"/>
      <color theme="10"/>
      <name val="Calibri"/>
      <family val="2"/>
      <scheme val="minor"/>
    </font>
    <font>
      <sz val="10"/>
      <color theme="1"/>
      <name val="Calibri"/>
      <family val="2"/>
      <scheme val="minor"/>
    </font>
    <font>
      <b/>
      <sz val="11"/>
      <color theme="0"/>
      <name val="Calibri"/>
      <family val="2"/>
      <scheme val="minor"/>
    </font>
    <font>
      <b/>
      <sz val="4"/>
      <color theme="1"/>
      <name val="Calibri"/>
      <family val="2"/>
      <scheme val="minor"/>
    </font>
    <font>
      <sz val="10"/>
      <name val="Arial"/>
      <family val="2"/>
    </font>
    <font>
      <sz val="10"/>
      <color theme="0"/>
      <name val="Arial"/>
      <family val="2"/>
    </font>
    <font>
      <sz val="14"/>
      <color theme="1"/>
      <name val="Calibri"/>
      <family val="2"/>
      <scheme val="minor"/>
    </font>
    <font>
      <b/>
      <sz val="14"/>
      <color theme="0"/>
      <name val="Calibri"/>
      <family val="2"/>
      <scheme val="minor"/>
    </font>
    <font>
      <b/>
      <sz val="14"/>
      <name val="Calibri"/>
      <family val="2"/>
      <scheme val="minor"/>
    </font>
    <font>
      <sz val="11"/>
      <color theme="1"/>
      <name val="Wingdings"/>
      <charset val="2"/>
    </font>
    <font>
      <sz val="11"/>
      <color theme="1"/>
      <name val="Calibri"/>
      <family val="2"/>
    </font>
    <font>
      <sz val="4"/>
      <name val="Calibri"/>
      <family val="2"/>
      <scheme val="minor"/>
    </font>
    <font>
      <vertAlign val="superscript"/>
      <sz val="11"/>
      <name val="Calibri"/>
      <family val="2"/>
      <scheme val="minor"/>
    </font>
    <font>
      <sz val="11"/>
      <name val="Wingdings"/>
      <charset val="2"/>
    </font>
    <font>
      <sz val="11"/>
      <name val="Calibri"/>
      <family val="2"/>
    </font>
    <font>
      <u/>
      <sz val="11"/>
      <color theme="1"/>
      <name val="Calibri"/>
      <family val="2"/>
      <scheme val="minor"/>
    </font>
    <font>
      <sz val="10"/>
      <color theme="1"/>
      <name val="Arial"/>
      <family val="2"/>
    </font>
    <font>
      <b/>
      <sz val="11"/>
      <color rgb="FF0000FF"/>
      <name val="Calibri"/>
      <family val="2"/>
      <scheme val="minor"/>
    </font>
    <font>
      <b/>
      <sz val="10"/>
      <name val="Arial"/>
      <family val="2"/>
    </font>
    <font>
      <sz val="12"/>
      <color theme="1"/>
      <name val="Calibri"/>
      <family val="2"/>
      <scheme val="minor"/>
    </font>
    <font>
      <i/>
      <sz val="1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bgColor indexed="64"/>
      </patternFill>
    </fill>
  </fills>
  <borders count="77">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style="thin">
        <color auto="1"/>
      </left>
      <right/>
      <top/>
      <bottom/>
      <diagonal/>
    </border>
    <border>
      <left style="medium">
        <color auto="1"/>
      </left>
      <right style="medium">
        <color auto="1"/>
      </right>
      <top/>
      <bottom style="thin">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hair">
        <color auto="1"/>
      </top>
      <bottom/>
      <diagonal/>
    </border>
  </borders>
  <cellStyleXfs count="2">
    <xf numFmtId="0" fontId="0" fillId="0" borderId="0"/>
    <xf numFmtId="0" fontId="20" fillId="0" borderId="0" applyNumberFormat="0" applyFill="0" applyBorder="0" applyAlignment="0" applyProtection="0"/>
  </cellStyleXfs>
  <cellXfs count="1259">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49" fontId="2"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49" fontId="0" fillId="0" borderId="2" xfId="0" applyNumberFormat="1" applyBorder="1" applyAlignment="1">
      <alignment horizontal="center" vertical="center"/>
    </xf>
    <xf numFmtId="0" fontId="0" fillId="0" borderId="3" xfId="0" applyBorder="1" applyAlignment="1">
      <alignment vertical="center" wrapText="1"/>
    </xf>
    <xf numFmtId="49" fontId="0" fillId="0" borderId="5" xfId="0" applyNumberFormat="1" applyBorder="1" applyAlignment="1">
      <alignment horizontal="center" vertical="center"/>
    </xf>
    <xf numFmtId="0" fontId="0" fillId="0" borderId="0" xfId="0" applyAlignment="1">
      <alignment horizontal="center"/>
    </xf>
    <xf numFmtId="0" fontId="10" fillId="0" borderId="0" xfId="0" applyFont="1" applyAlignment="1">
      <alignment horizontal="center"/>
    </xf>
    <xf numFmtId="0" fontId="0" fillId="0" borderId="0" xfId="0" applyAlignment="1">
      <alignment vertical="top" wrapText="1"/>
    </xf>
    <xf numFmtId="0" fontId="10" fillId="0" borderId="0" xfId="0" applyFont="1" applyAlignment="1">
      <alignment horizontal="center" vertical="center"/>
    </xf>
    <xf numFmtId="0" fontId="0" fillId="0" borderId="0" xfId="0" applyBorder="1"/>
    <xf numFmtId="0" fontId="0" fillId="0" borderId="35" xfId="0" applyBorder="1"/>
    <xf numFmtId="164" fontId="0" fillId="0" borderId="35" xfId="0" applyNumberFormat="1" applyBorder="1"/>
    <xf numFmtId="49" fontId="13" fillId="0" borderId="2" xfId="0" applyNumberFormat="1" applyFont="1" applyFill="1" applyBorder="1" applyAlignment="1">
      <alignment horizontal="center" vertical="center"/>
    </xf>
    <xf numFmtId="0" fontId="13" fillId="0" borderId="3"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right" vertical="center"/>
    </xf>
    <xf numFmtId="49" fontId="0" fillId="6" borderId="2" xfId="0" applyNumberFormat="1" applyFill="1" applyBorder="1" applyAlignment="1">
      <alignment horizontal="center" vertical="center"/>
    </xf>
    <xf numFmtId="0" fontId="0" fillId="0" borderId="24" xfId="0" applyFont="1" applyBorder="1" applyAlignment="1">
      <alignment horizontal="left" vertical="center" wrapText="1"/>
    </xf>
    <xf numFmtId="0" fontId="0" fillId="0" borderId="0" xfId="0" applyFont="1" applyAlignment="1">
      <alignment horizontal="left" vertical="center" wrapText="1"/>
    </xf>
    <xf numFmtId="0" fontId="3" fillId="5" borderId="23" xfId="0" applyFont="1" applyFill="1" applyBorder="1" applyAlignment="1">
      <alignment horizontal="center" vertical="center" wrapText="1"/>
    </xf>
    <xf numFmtId="0" fontId="0" fillId="6" borderId="24" xfId="0" applyFont="1" applyFill="1" applyBorder="1" applyAlignment="1">
      <alignment horizontal="left" vertical="center" wrapText="1"/>
    </xf>
    <xf numFmtId="49" fontId="13" fillId="0" borderId="2" xfId="0" applyNumberFormat="1" applyFont="1" applyBorder="1" applyAlignment="1">
      <alignment horizontal="center" vertical="center"/>
    </xf>
    <xf numFmtId="0" fontId="0" fillId="0" borderId="24" xfId="0" applyFont="1" applyFill="1" applyBorder="1" applyAlignment="1">
      <alignment horizontal="left" vertical="center" wrapText="1"/>
    </xf>
    <xf numFmtId="49" fontId="13" fillId="6" borderId="2"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49" fontId="0" fillId="6" borderId="1" xfId="0" applyNumberFormat="1" applyFill="1" applyBorder="1" applyAlignment="1">
      <alignment horizontal="center" vertical="center"/>
    </xf>
    <xf numFmtId="164" fontId="0" fillId="5" borderId="4" xfId="0" applyNumberFormat="1" applyFill="1" applyBorder="1" applyAlignment="1">
      <alignment horizontal="right" vertical="center"/>
    </xf>
    <xf numFmtId="164" fontId="0" fillId="5" borderId="7" xfId="0" applyNumberFormat="1" applyFill="1" applyBorder="1" applyAlignment="1">
      <alignment horizontal="right" vertical="center"/>
    </xf>
    <xf numFmtId="164" fontId="0" fillId="5" borderId="4" xfId="0" applyNumberFormat="1" applyFill="1" applyBorder="1"/>
    <xf numFmtId="164" fontId="0" fillId="5" borderId="7" xfId="0" applyNumberFormat="1" applyFill="1" applyBorder="1"/>
    <xf numFmtId="0" fontId="0" fillId="0" borderId="49" xfId="0" applyBorder="1" applyAlignment="1">
      <alignment vertical="center" wrapText="1"/>
    </xf>
    <xf numFmtId="0" fontId="0" fillId="0" borderId="48" xfId="0" applyBorder="1" applyAlignment="1">
      <alignment horizontal="center" vertical="center"/>
    </xf>
    <xf numFmtId="0" fontId="0" fillId="0" borderId="47" xfId="0" applyBorder="1" applyAlignment="1">
      <alignment vertical="center" wrapText="1"/>
    </xf>
    <xf numFmtId="0" fontId="0" fillId="0" borderId="45" xfId="0" applyBorder="1" applyAlignment="1">
      <alignment horizontal="left" vertical="center"/>
    </xf>
    <xf numFmtId="0" fontId="5" fillId="0" borderId="0" xfId="0" applyFont="1" applyAlignment="1">
      <alignment horizontal="left" vertical="center"/>
    </xf>
    <xf numFmtId="0" fontId="0" fillId="0" borderId="46" xfId="0" applyBorder="1" applyAlignment="1">
      <alignment horizontal="center" vertical="center" wrapText="1"/>
    </xf>
    <xf numFmtId="0" fontId="0" fillId="0" borderId="0" xfId="0" applyAlignment="1">
      <alignment horizontal="right" vertical="top"/>
    </xf>
    <xf numFmtId="0" fontId="20" fillId="0" borderId="0" xfId="1" applyAlignment="1">
      <alignment horizontal="left" vertical="center"/>
    </xf>
    <xf numFmtId="164" fontId="0" fillId="0" borderId="35" xfId="0" applyNumberFormat="1" applyFill="1" applyBorder="1"/>
    <xf numFmtId="0" fontId="0" fillId="6" borderId="20" xfId="0" applyFill="1" applyBorder="1" applyAlignment="1">
      <alignment vertical="center"/>
    </xf>
    <xf numFmtId="0" fontId="0" fillId="0" borderId="0" xfId="0" applyFill="1" applyAlignment="1">
      <alignment horizontal="right" vertical="center"/>
    </xf>
    <xf numFmtId="0" fontId="0" fillId="0" borderId="16" xfId="0" applyFill="1" applyBorder="1" applyAlignment="1">
      <alignment horizontal="right" vertical="center"/>
    </xf>
    <xf numFmtId="164" fontId="0" fillId="0" borderId="55" xfId="0" applyNumberFormat="1" applyFill="1" applyBorder="1" applyAlignment="1">
      <alignment horizontal="right" vertical="center"/>
    </xf>
    <xf numFmtId="0" fontId="3" fillId="0" borderId="55" xfId="0" applyFont="1" applyFill="1" applyBorder="1" applyAlignment="1">
      <alignment horizontal="center" vertical="top" wrapText="1"/>
    </xf>
    <xf numFmtId="0" fontId="3" fillId="0" borderId="55" xfId="0" applyFont="1" applyFill="1" applyBorder="1" applyAlignment="1">
      <alignment horizontal="center" vertical="center" wrapText="1"/>
    </xf>
    <xf numFmtId="0" fontId="0" fillId="0" borderId="55" xfId="0" applyFill="1" applyBorder="1" applyAlignment="1">
      <alignment horizontal="center" vertical="center" wrapText="1"/>
    </xf>
    <xf numFmtId="0" fontId="3" fillId="0" borderId="55" xfId="0" applyFont="1" applyFill="1" applyBorder="1" applyAlignment="1">
      <alignment horizontal="left" vertical="center" wrapText="1"/>
    </xf>
    <xf numFmtId="0" fontId="8" fillId="0" borderId="55" xfId="0" applyFont="1" applyFill="1" applyBorder="1" applyAlignment="1">
      <alignment horizontal="center" vertical="center" wrapText="1"/>
    </xf>
    <xf numFmtId="49" fontId="0" fillId="0" borderId="55" xfId="0" applyNumberFormat="1" applyFill="1" applyBorder="1" applyAlignment="1">
      <alignment horizontal="center" vertical="center"/>
    </xf>
    <xf numFmtId="49" fontId="0" fillId="6" borderId="20" xfId="0" applyNumberFormat="1" applyFill="1" applyBorder="1" applyAlignment="1">
      <alignment vertical="center"/>
    </xf>
    <xf numFmtId="0" fontId="3" fillId="6" borderId="29" xfId="0" applyFont="1" applyFill="1" applyBorder="1" applyAlignment="1">
      <alignment vertical="center" wrapText="1"/>
    </xf>
    <xf numFmtId="0" fontId="0" fillId="0" borderId="3" xfId="0" applyFont="1" applyFill="1" applyBorder="1" applyAlignment="1">
      <alignment vertical="center" wrapText="1"/>
    </xf>
    <xf numFmtId="0" fontId="12" fillId="0" borderId="3" xfId="0" applyFont="1" applyFill="1" applyBorder="1" applyAlignment="1">
      <alignment horizontal="right" vertical="center" wrapText="1"/>
    </xf>
    <xf numFmtId="49" fontId="3" fillId="0" borderId="0" xfId="0" applyNumberFormat="1"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center" vertical="center"/>
    </xf>
    <xf numFmtId="0" fontId="3" fillId="5" borderId="16" xfId="0" applyFont="1" applyFill="1" applyBorder="1" applyAlignment="1">
      <alignment vertical="center"/>
    </xf>
    <xf numFmtId="49" fontId="0" fillId="6"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164" fontId="0" fillId="5" borderId="30" xfId="0" applyNumberFormat="1" applyFill="1" applyBorder="1" applyAlignment="1">
      <alignment horizontal="right" vertical="center"/>
    </xf>
    <xf numFmtId="0" fontId="0" fillId="5" borderId="29" xfId="0" applyFill="1" applyBorder="1" applyAlignment="1">
      <alignment vertical="center" wrapText="1"/>
    </xf>
    <xf numFmtId="0" fontId="0" fillId="5" borderId="30" xfId="0" applyFill="1" applyBorder="1" applyAlignment="1">
      <alignment horizontal="center" vertical="center"/>
    </xf>
    <xf numFmtId="0" fontId="0" fillId="5" borderId="3" xfId="0" applyFill="1" applyBorder="1" applyAlignment="1">
      <alignment vertical="center" wrapText="1"/>
    </xf>
    <xf numFmtId="0" fontId="0" fillId="5" borderId="4" xfId="0" applyFill="1" applyBorder="1" applyAlignment="1">
      <alignment horizontal="center" vertical="center"/>
    </xf>
    <xf numFmtId="49" fontId="0" fillId="5" borderId="3" xfId="0" applyNumberFormat="1" applyFill="1" applyBorder="1" applyAlignment="1">
      <alignment horizontal="center" vertical="center"/>
    </xf>
    <xf numFmtId="49" fontId="0" fillId="5" borderId="6" xfId="0" applyNumberFormat="1" applyFill="1" applyBorder="1" applyAlignment="1">
      <alignment horizontal="center" vertical="center"/>
    </xf>
    <xf numFmtId="0" fontId="0" fillId="5" borderId="7" xfId="0" applyFill="1" applyBorder="1" applyAlignment="1">
      <alignment horizontal="center" vertical="center"/>
    </xf>
    <xf numFmtId="164" fontId="0" fillId="0" borderId="3" xfId="0" applyNumberFormat="1" applyBorder="1" applyAlignment="1">
      <alignment vertical="center" wrapText="1"/>
    </xf>
    <xf numFmtId="164" fontId="0" fillId="5" borderId="3" xfId="0" applyNumberFormat="1" applyFill="1" applyBorder="1" applyAlignment="1">
      <alignment vertical="center" wrapText="1"/>
    </xf>
    <xf numFmtId="49" fontId="0" fillId="6" borderId="2" xfId="0" applyNumberFormat="1" applyFont="1" applyFill="1" applyBorder="1" applyAlignment="1">
      <alignment horizontal="center" vertical="center" wrapText="1"/>
    </xf>
    <xf numFmtId="49" fontId="0" fillId="6" borderId="5" xfId="0" applyNumberFormat="1" applyFill="1" applyBorder="1" applyAlignment="1">
      <alignment horizontal="center" vertical="center"/>
    </xf>
    <xf numFmtId="0" fontId="0" fillId="6" borderId="25" xfId="0" applyFont="1" applyFill="1" applyBorder="1" applyAlignment="1">
      <alignment horizontal="left" vertical="center" wrapText="1"/>
    </xf>
    <xf numFmtId="49" fontId="0" fillId="6" borderId="64" xfId="0" applyNumberFormat="1" applyFill="1" applyBorder="1" applyAlignment="1">
      <alignment horizontal="center" vertical="center"/>
    </xf>
    <xf numFmtId="0" fontId="0" fillId="6" borderId="64" xfId="0" applyFill="1" applyBorder="1" applyAlignment="1">
      <alignment horizontal="center" vertical="center"/>
    </xf>
    <xf numFmtId="0" fontId="3" fillId="6" borderId="64" xfId="0" applyFont="1" applyFill="1" applyBorder="1" applyAlignment="1">
      <alignment horizontal="center" vertical="center"/>
    </xf>
    <xf numFmtId="0" fontId="0" fillId="0" borderId="0" xfId="0" applyBorder="1" applyAlignment="1">
      <alignment vertical="center"/>
    </xf>
    <xf numFmtId="49" fontId="24" fillId="0" borderId="3" xfId="0" applyNumberFormat="1" applyFont="1" applyBorder="1" applyAlignment="1" applyProtection="1">
      <alignment horizontal="center" vertical="center"/>
      <protection locked="0"/>
    </xf>
    <xf numFmtId="49" fontId="24" fillId="2" borderId="3" xfId="0" applyNumberFormat="1" applyFont="1" applyFill="1" applyBorder="1" applyAlignment="1" applyProtection="1">
      <alignment horizontal="center" vertical="center"/>
      <protection locked="0"/>
    </xf>
    <xf numFmtId="49" fontId="25" fillId="3" borderId="3" xfId="0" applyNumberFormat="1" applyFont="1" applyFill="1" applyBorder="1" applyAlignment="1" applyProtection="1">
      <alignment horizontal="center" vertical="center"/>
      <protection locked="0"/>
    </xf>
    <xf numFmtId="0" fontId="0" fillId="6" borderId="17" xfId="0" applyFill="1" applyBorder="1" applyAlignment="1">
      <alignment horizontal="center" vertical="center"/>
    </xf>
    <xf numFmtId="0" fontId="0" fillId="6" borderId="20" xfId="0" applyFill="1" applyBorder="1" applyAlignment="1">
      <alignment horizontal="center" vertical="center"/>
    </xf>
    <xf numFmtId="0" fontId="0" fillId="6" borderId="14" xfId="0" applyFill="1" applyBorder="1" applyAlignment="1">
      <alignment horizontal="center" vertical="center"/>
    </xf>
    <xf numFmtId="49" fontId="0" fillId="6" borderId="17" xfId="0" applyNumberFormat="1" applyFill="1" applyBorder="1" applyAlignment="1">
      <alignment horizontal="center" vertical="center"/>
    </xf>
    <xf numFmtId="49" fontId="13" fillId="6" borderId="5" xfId="0" applyNumberFormat="1" applyFont="1" applyFill="1" applyBorder="1" applyAlignment="1">
      <alignment horizontal="center" vertical="center"/>
    </xf>
    <xf numFmtId="49" fontId="12" fillId="6" borderId="1" xfId="0" applyNumberFormat="1" applyFont="1" applyFill="1" applyBorder="1" applyAlignment="1">
      <alignment horizontal="center" vertical="center"/>
    </xf>
    <xf numFmtId="0" fontId="12" fillId="6" borderId="29" xfId="0" applyFont="1" applyFill="1" applyBorder="1" applyAlignment="1">
      <alignment vertical="center" wrapText="1"/>
    </xf>
    <xf numFmtId="0" fontId="0" fillId="6" borderId="23" xfId="0" applyFont="1" applyFill="1" applyBorder="1" applyAlignment="1">
      <alignment horizontal="left" vertical="center" wrapText="1"/>
    </xf>
    <xf numFmtId="49" fontId="13" fillId="6"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xf>
    <xf numFmtId="49" fontId="0" fillId="6" borderId="20" xfId="0" applyNumberFormat="1" applyFill="1" applyBorder="1" applyAlignment="1">
      <alignment horizontal="center" vertical="center"/>
    </xf>
    <xf numFmtId="49" fontId="0" fillId="6" borderId="14" xfId="0" applyNumberFormat="1" applyFill="1" applyBorder="1" applyAlignment="1">
      <alignment horizontal="center" vertical="center"/>
    </xf>
    <xf numFmtId="0" fontId="0" fillId="0" borderId="25" xfId="0" applyFont="1" applyBorder="1" applyAlignment="1">
      <alignment horizontal="left" vertical="center" wrapText="1"/>
    </xf>
    <xf numFmtId="0" fontId="0" fillId="6" borderId="50" xfId="0" applyFill="1" applyBorder="1" applyAlignment="1">
      <alignment horizontal="center" vertical="center"/>
    </xf>
    <xf numFmtId="0" fontId="0" fillId="6" borderId="60" xfId="0" applyFont="1" applyFill="1" applyBorder="1" applyAlignment="1">
      <alignment horizontal="left" vertical="center" wrapText="1"/>
    </xf>
    <xf numFmtId="0" fontId="0" fillId="0" borderId="0" xfId="0" applyFill="1" applyBorder="1"/>
    <xf numFmtId="0" fontId="6" fillId="0" borderId="35" xfId="0" applyFont="1" applyFill="1" applyBorder="1" applyAlignment="1">
      <alignment horizontal="center" vertical="center" wrapText="1"/>
    </xf>
    <xf numFmtId="164" fontId="13" fillId="0" borderId="35" xfId="0" applyNumberFormat="1" applyFont="1" applyFill="1" applyBorder="1"/>
    <xf numFmtId="164" fontId="13" fillId="5" borderId="30" xfId="0" applyNumberFormat="1" applyFont="1" applyFill="1" applyBorder="1"/>
    <xf numFmtId="164" fontId="13" fillId="5" borderId="4" xfId="0" applyNumberFormat="1" applyFont="1" applyFill="1" applyBorder="1"/>
    <xf numFmtId="0" fontId="3" fillId="0" borderId="3" xfId="0" applyFont="1" applyFill="1" applyBorder="1" applyAlignment="1">
      <alignment vertical="center" wrapText="1"/>
    </xf>
    <xf numFmtId="49" fontId="13" fillId="0" borderId="5" xfId="0" applyNumberFormat="1" applyFont="1" applyBorder="1" applyAlignment="1">
      <alignment horizontal="center" vertical="center"/>
    </xf>
    <xf numFmtId="164" fontId="13" fillId="5" borderId="7" xfId="0" applyNumberFormat="1" applyFont="1" applyFill="1" applyBorder="1"/>
    <xf numFmtId="49" fontId="13" fillId="6" borderId="62" xfId="0" applyNumberFormat="1" applyFont="1" applyFill="1" applyBorder="1" applyAlignment="1">
      <alignment horizontal="center" vertical="center"/>
    </xf>
    <xf numFmtId="49" fontId="13" fillId="6" borderId="37" xfId="0" applyNumberFormat="1" applyFont="1" applyFill="1" applyBorder="1" applyAlignment="1">
      <alignment horizontal="center" vertical="center"/>
    </xf>
    <xf numFmtId="0" fontId="0" fillId="6" borderId="5" xfId="0" applyFill="1" applyBorder="1" applyAlignment="1">
      <alignment vertical="center"/>
    </xf>
    <xf numFmtId="0" fontId="12" fillId="0" borderId="3" xfId="0" applyFont="1" applyFill="1" applyBorder="1" applyAlignment="1">
      <alignment vertical="center" wrapText="1"/>
    </xf>
    <xf numFmtId="0" fontId="0" fillId="0" borderId="0" xfId="0" applyAlignment="1">
      <alignment horizontal="left" vertical="center" wrapText="1"/>
    </xf>
    <xf numFmtId="164" fontId="0" fillId="5" borderId="73" xfId="0" applyNumberFormat="1" applyFill="1" applyBorder="1" applyAlignment="1">
      <alignment horizontal="right" vertical="center"/>
    </xf>
    <xf numFmtId="49" fontId="3" fillId="0" borderId="37" xfId="0" applyNumberFormat="1" applyFont="1" applyFill="1" applyBorder="1" applyAlignment="1">
      <alignment horizontal="center" vertical="center"/>
    </xf>
    <xf numFmtId="0" fontId="3" fillId="0" borderId="39" xfId="0" applyFont="1"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6" borderId="23" xfId="0" applyFill="1" applyBorder="1" applyAlignment="1">
      <alignment vertical="center" wrapText="1"/>
    </xf>
    <xf numFmtId="0" fontId="0" fillId="6" borderId="25" xfId="0" applyFill="1" applyBorder="1" applyAlignment="1">
      <alignment vertical="center" wrapText="1"/>
    </xf>
    <xf numFmtId="0" fontId="0" fillId="6" borderId="0" xfId="0" applyFill="1" applyBorder="1" applyAlignment="1">
      <alignment vertical="center" wrapText="1"/>
    </xf>
    <xf numFmtId="0" fontId="0" fillId="6" borderId="24" xfId="0" applyFill="1" applyBorder="1" applyAlignment="1">
      <alignment vertical="center" wrapText="1"/>
    </xf>
    <xf numFmtId="0" fontId="10" fillId="0" borderId="0" xfId="0" applyFont="1" applyAlignment="1">
      <alignment horizontal="left" vertical="center" wrapText="1"/>
    </xf>
    <xf numFmtId="0" fontId="10" fillId="6" borderId="25"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6" borderId="60" xfId="0"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49" fontId="0" fillId="0" borderId="0" xfId="0" applyNumberFormat="1" applyAlignment="1">
      <alignment horizontal="center" vertical="center"/>
    </xf>
    <xf numFmtId="0" fontId="3" fillId="0" borderId="3" xfId="0" applyFont="1" applyBorder="1" applyAlignment="1">
      <alignment horizontal="right" vertical="center" wrapText="1"/>
    </xf>
    <xf numFmtId="0" fontId="0" fillId="0" borderId="3" xfId="0" applyBorder="1" applyAlignment="1">
      <alignment horizontal="right" vertical="center" wrapText="1"/>
    </xf>
    <xf numFmtId="0" fontId="3" fillId="0" borderId="6" xfId="0" applyFont="1" applyBorder="1" applyAlignment="1">
      <alignment horizontal="right" vertical="center" wrapText="1"/>
    </xf>
    <xf numFmtId="0" fontId="3" fillId="6" borderId="29" xfId="0" applyFont="1" applyFill="1" applyBorder="1" applyAlignment="1">
      <alignment horizontal="center" vertical="center" wrapText="1"/>
    </xf>
    <xf numFmtId="164" fontId="0" fillId="0" borderId="3" xfId="0" applyNumberFormat="1" applyBorder="1" applyAlignment="1">
      <alignment horizontal="right" vertical="center" wrapText="1"/>
    </xf>
    <xf numFmtId="164" fontId="3" fillId="0" borderId="6" xfId="0" applyNumberFormat="1" applyFont="1" applyBorder="1" applyAlignment="1">
      <alignment vertical="center" wrapText="1"/>
    </xf>
    <xf numFmtId="0" fontId="3" fillId="7" borderId="23" xfId="0" applyFont="1" applyFill="1" applyBorder="1" applyAlignment="1">
      <alignment horizontal="left" vertical="center" wrapText="1"/>
    </xf>
    <xf numFmtId="0" fontId="20" fillId="0" borderId="0" xfId="1" applyAlignment="1">
      <alignment vertical="center" wrapText="1"/>
    </xf>
    <xf numFmtId="49" fontId="24" fillId="7" borderId="3" xfId="0" applyNumberFormat="1" applyFont="1" applyFill="1" applyBorder="1" applyAlignment="1" applyProtection="1">
      <alignment horizontal="center" vertical="center"/>
      <protection locked="0"/>
    </xf>
    <xf numFmtId="49" fontId="24" fillId="0" borderId="3" xfId="0" applyNumberFormat="1" applyFont="1" applyFill="1" applyBorder="1" applyAlignment="1" applyProtection="1">
      <alignment horizontal="center" vertical="center"/>
      <protection locked="0"/>
    </xf>
    <xf numFmtId="49" fontId="36" fillId="2" borderId="3" xfId="0" applyNumberFormat="1" applyFont="1" applyFill="1" applyBorder="1" applyAlignment="1" applyProtection="1">
      <alignment horizontal="center" vertical="center"/>
      <protection locked="0"/>
    </xf>
    <xf numFmtId="49" fontId="36" fillId="0" borderId="3" xfId="0" applyNumberFormat="1" applyFont="1" applyFill="1" applyBorder="1" applyAlignment="1" applyProtection="1">
      <alignment horizontal="center" vertical="center"/>
      <protection locked="0"/>
    </xf>
    <xf numFmtId="49" fontId="36" fillId="0" borderId="3" xfId="0" applyNumberFormat="1" applyFont="1" applyBorder="1" applyAlignment="1" applyProtection="1">
      <alignment horizontal="center" vertical="center"/>
      <protection locked="0"/>
    </xf>
    <xf numFmtId="49" fontId="38" fillId="2" borderId="3" xfId="0" applyNumberFormat="1" applyFont="1" applyFill="1" applyBorder="1" applyAlignment="1" applyProtection="1">
      <alignment horizontal="center" vertical="center"/>
      <protection locked="0"/>
    </xf>
    <xf numFmtId="49" fontId="24" fillId="0" borderId="32" xfId="0" applyNumberFormat="1" applyFont="1" applyBorder="1" applyAlignment="1" applyProtection="1">
      <alignment horizontal="center" vertical="center"/>
      <protection locked="0"/>
    </xf>
    <xf numFmtId="49" fontId="24" fillId="0" borderId="12" xfId="0" applyNumberFormat="1" applyFont="1" applyBorder="1" applyAlignment="1" applyProtection="1">
      <alignment horizontal="center" vertical="center"/>
      <protection locked="0"/>
    </xf>
    <xf numFmtId="49" fontId="24" fillId="7" borderId="39" xfId="0" applyNumberFormat="1" applyFont="1" applyFill="1" applyBorder="1" applyAlignment="1" applyProtection="1">
      <alignment horizontal="center" vertical="center"/>
      <protection locked="0"/>
    </xf>
    <xf numFmtId="164" fontId="0" fillId="0" borderId="3" xfId="0" applyNumberFormat="1" applyFill="1" applyBorder="1" applyAlignment="1">
      <alignment vertical="center" wrapText="1"/>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49" fontId="24" fillId="10" borderId="3" xfId="0" applyNumberFormat="1" applyFont="1" applyFill="1" applyBorder="1" applyAlignment="1" applyProtection="1">
      <alignment horizontal="center" vertical="center"/>
      <protection locked="0"/>
    </xf>
    <xf numFmtId="0" fontId="3" fillId="7" borderId="34" xfId="0" applyFont="1" applyFill="1" applyBorder="1" applyAlignment="1">
      <alignment vertical="center" wrapText="1"/>
    </xf>
    <xf numFmtId="0" fontId="3" fillId="0" borderId="55" xfId="0" applyFont="1" applyFill="1" applyBorder="1" applyAlignment="1">
      <alignment vertical="center" wrapText="1"/>
    </xf>
    <xf numFmtId="0" fontId="3" fillId="0" borderId="27" xfId="0" applyFont="1" applyFill="1" applyBorder="1" applyAlignment="1">
      <alignment vertical="center" wrapText="1"/>
    </xf>
    <xf numFmtId="0" fontId="37" fillId="0" borderId="55" xfId="0" applyFont="1" applyFill="1" applyBorder="1" applyAlignment="1">
      <alignment vertical="center" wrapText="1"/>
    </xf>
    <xf numFmtId="164" fontId="0" fillId="0" borderId="19" xfId="0" applyNumberFormat="1" applyBorder="1" applyAlignment="1">
      <alignment vertical="center" wrapText="1"/>
    </xf>
    <xf numFmtId="0" fontId="0" fillId="0" borderId="0" xfId="0" applyProtection="1">
      <protection locked="0"/>
    </xf>
    <xf numFmtId="0" fontId="0" fillId="0" borderId="0" xfId="0" applyAlignment="1" applyProtection="1">
      <alignment vertical="center" wrapText="1"/>
      <protection locked="0"/>
    </xf>
    <xf numFmtId="0" fontId="0" fillId="0" borderId="64" xfId="0" applyBorder="1" applyAlignment="1" applyProtection="1">
      <alignment horizontal="left" vertical="center" wrapText="1"/>
      <protection locked="0"/>
    </xf>
    <xf numFmtId="0" fontId="3" fillId="5" borderId="69" xfId="0"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Protection="1">
      <protection locked="0"/>
    </xf>
    <xf numFmtId="0" fontId="23" fillId="0" borderId="69" xfId="0" applyFont="1"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14" fillId="0" borderId="24"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55" xfId="0"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7" fillId="0" borderId="0" xfId="0" applyFont="1" applyAlignment="1" applyProtection="1">
      <alignment vertical="center" wrapText="1"/>
      <protection locked="0"/>
    </xf>
    <xf numFmtId="0" fontId="3" fillId="0" borderId="0" xfId="0" applyFont="1" applyAlignment="1" applyProtection="1">
      <alignment horizontal="center"/>
    </xf>
    <xf numFmtId="0" fontId="3" fillId="0" borderId="0" xfId="0" applyFont="1" applyAlignment="1" applyProtection="1">
      <alignment horizontal="left" vertical="center" wrapText="1"/>
    </xf>
    <xf numFmtId="0" fontId="23" fillId="0" borderId="0" xfId="0" applyFont="1" applyAlignment="1" applyProtection="1">
      <alignment horizontal="center"/>
    </xf>
    <xf numFmtId="0" fontId="23" fillId="0" borderId="0" xfId="0" applyFont="1" applyAlignment="1" applyProtection="1">
      <alignment horizontal="left" vertical="center" wrapText="1"/>
    </xf>
    <xf numFmtId="49" fontId="13" fillId="0" borderId="0" xfId="0" applyNumberFormat="1" applyFont="1" applyFill="1" applyBorder="1" applyAlignment="1" applyProtection="1">
      <alignment horizontal="center" vertical="center"/>
    </xf>
    <xf numFmtId="0" fontId="0" fillId="0" borderId="0" xfId="0" applyAlignment="1" applyProtection="1">
      <alignment horizontal="left" vertical="center" wrapText="1"/>
    </xf>
    <xf numFmtId="0" fontId="2" fillId="0" borderId="0" xfId="0" applyFont="1" applyProtection="1"/>
    <xf numFmtId="0" fontId="2" fillId="0" borderId="0" xfId="0" applyFont="1" applyAlignment="1" applyProtection="1">
      <alignment horizontal="left" vertical="center" wrapText="1"/>
    </xf>
    <xf numFmtId="0" fontId="0" fillId="0" borderId="0" xfId="0" applyFill="1" applyAlignment="1" applyProtection="1">
      <alignment horizontal="left" vertical="center" wrapText="1"/>
    </xf>
    <xf numFmtId="0" fontId="0" fillId="0" borderId="0" xfId="0" applyFont="1" applyAlignment="1" applyProtection="1">
      <alignment horizontal="left" vertical="center" wrapText="1"/>
    </xf>
    <xf numFmtId="0" fontId="2" fillId="0" borderId="0" xfId="0" applyFont="1" applyFill="1" applyAlignment="1" applyProtection="1">
      <alignment horizontal="left" vertical="center" wrapText="1"/>
    </xf>
    <xf numFmtId="0" fontId="13" fillId="0" borderId="0" xfId="0" applyFont="1" applyAlignment="1" applyProtection="1">
      <alignment horizontal="left" vertical="center" wrapText="1"/>
    </xf>
    <xf numFmtId="0" fontId="13" fillId="0" borderId="0" xfId="0" applyFont="1" applyFill="1" applyAlignment="1" applyProtection="1">
      <alignment horizontal="left" vertical="center" wrapText="1"/>
    </xf>
    <xf numFmtId="49" fontId="31" fillId="0" borderId="0" xfId="0" applyNumberFormat="1" applyFont="1" applyFill="1" applyBorder="1" applyAlignment="1" applyProtection="1">
      <alignment horizontal="center" vertical="center"/>
    </xf>
    <xf numFmtId="0" fontId="2" fillId="0" borderId="0" xfId="0" applyFont="1" applyFill="1" applyProtection="1"/>
    <xf numFmtId="0" fontId="0" fillId="0" borderId="0" xfId="0" applyFont="1" applyFill="1" applyAlignment="1" applyProtection="1">
      <alignment horizontal="left" vertical="center" wrapText="1"/>
    </xf>
    <xf numFmtId="0" fontId="0" fillId="0" borderId="0" xfId="0" applyAlignment="1" applyProtection="1">
      <alignment horizontal="left" vertical="center" wrapText="1" indent="3"/>
    </xf>
    <xf numFmtId="0" fontId="2" fillId="0" borderId="0" xfId="0" applyFont="1" applyAlignment="1" applyProtection="1">
      <alignment horizontal="left" vertical="center" wrapText="1" indent="3"/>
    </xf>
    <xf numFmtId="49" fontId="31" fillId="0" borderId="0" xfId="0" applyNumberFormat="1" applyFont="1" applyFill="1" applyBorder="1" applyAlignment="1" applyProtection="1">
      <alignment vertical="center"/>
    </xf>
    <xf numFmtId="0" fontId="0" fillId="0" borderId="0" xfId="0" applyFont="1" applyAlignment="1" applyProtection="1">
      <alignment horizontal="left" vertical="center" wrapText="1" indent="3"/>
    </xf>
    <xf numFmtId="0" fontId="0" fillId="0" borderId="0" xfId="0" applyAlignment="1" applyProtection="1">
      <alignment horizontal="center" vertical="center"/>
      <protection locked="0"/>
    </xf>
    <xf numFmtId="0" fontId="10"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0" fillId="0" borderId="0" xfId="0" applyBorder="1" applyProtection="1">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35" xfId="0"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0" fillId="0" borderId="6" xfId="0" applyFont="1" applyBorder="1" applyAlignment="1" applyProtection="1">
      <alignment horizontal="center" vertical="center"/>
      <protection locked="0"/>
    </xf>
    <xf numFmtId="164" fontId="10" fillId="0" borderId="6" xfId="0" applyNumberFormat="1" applyFont="1" applyBorder="1" applyAlignment="1" applyProtection="1">
      <alignment horizontal="right" vertical="center"/>
      <protection locked="0"/>
    </xf>
    <xf numFmtId="164" fontId="0" fillId="0" borderId="7" xfId="0" applyNumberFormat="1" applyBorder="1" applyAlignment="1" applyProtection="1">
      <alignment horizontal="right" vertical="center"/>
      <protection locked="0"/>
    </xf>
    <xf numFmtId="164" fontId="0" fillId="0" borderId="35" xfId="0" applyNumberFormat="1" applyBorder="1" applyProtection="1">
      <protection locked="0"/>
    </xf>
    <xf numFmtId="0" fontId="0" fillId="0" borderId="25" xfId="0" applyFont="1" applyBorder="1" applyAlignment="1" applyProtection="1">
      <alignment horizontal="left" vertical="center" wrapText="1"/>
      <protection locked="0"/>
    </xf>
    <xf numFmtId="0" fontId="3" fillId="8" borderId="29" xfId="0" applyFont="1" applyFill="1" applyBorder="1" applyAlignment="1" applyProtection="1">
      <alignment vertical="center" wrapText="1"/>
      <protection locked="0"/>
    </xf>
    <xf numFmtId="0" fontId="0" fillId="8" borderId="29" xfId="0" applyFont="1" applyFill="1" applyBorder="1" applyAlignment="1" applyProtection="1">
      <alignment horizontal="center" vertical="center"/>
      <protection locked="0"/>
    </xf>
    <xf numFmtId="164" fontId="10" fillId="8" borderId="29" xfId="0" applyNumberFormat="1" applyFont="1" applyFill="1" applyBorder="1" applyAlignment="1" applyProtection="1">
      <alignment horizontal="center"/>
      <protection locked="0"/>
    </xf>
    <xf numFmtId="164" fontId="0" fillId="8" borderId="30" xfId="0" applyNumberFormat="1" applyFill="1" applyBorder="1" applyProtection="1">
      <protection locked="0"/>
    </xf>
    <xf numFmtId="0" fontId="0" fillId="8" borderId="23" xfId="0" applyFont="1" applyFill="1" applyBorder="1" applyAlignment="1" applyProtection="1">
      <alignment horizontal="left" vertical="center" wrapText="1"/>
      <protection locked="0"/>
    </xf>
    <xf numFmtId="49" fontId="13" fillId="0" borderId="2" xfId="0" applyNumberFormat="1" applyFont="1" applyFill="1" applyBorder="1" applyAlignment="1" applyProtection="1">
      <alignment horizontal="center" vertical="center"/>
      <protection locked="0"/>
    </xf>
    <xf numFmtId="0" fontId="0" fillId="0" borderId="3" xfId="0" applyBorder="1" applyAlignment="1" applyProtection="1">
      <alignment vertical="center" wrapText="1"/>
      <protection locked="0"/>
    </xf>
    <xf numFmtId="0" fontId="0" fillId="0" borderId="3" xfId="0" applyFont="1" applyBorder="1" applyAlignment="1" applyProtection="1">
      <alignment horizontal="center" vertical="center"/>
      <protection locked="0"/>
    </xf>
    <xf numFmtId="164" fontId="10" fillId="0" borderId="3" xfId="0" applyNumberFormat="1" applyFont="1" applyBorder="1" applyAlignment="1" applyProtection="1">
      <alignment horizontal="right" vertical="center"/>
      <protection locked="0"/>
    </xf>
    <xf numFmtId="164" fontId="0" fillId="0" borderId="4" xfId="0" applyNumberFormat="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49" fontId="13" fillId="7" borderId="2" xfId="0" applyNumberFormat="1" applyFont="1" applyFill="1" applyBorder="1" applyAlignment="1" applyProtection="1">
      <alignment horizontal="center" vertical="center"/>
      <protection locked="0"/>
    </xf>
    <xf numFmtId="0" fontId="0" fillId="7" borderId="3" xfId="0" applyFont="1" applyFill="1" applyBorder="1" applyAlignment="1" applyProtection="1">
      <alignment horizontal="center" vertical="center"/>
      <protection locked="0"/>
    </xf>
    <xf numFmtId="164" fontId="10" fillId="7" borderId="3" xfId="0" applyNumberFormat="1" applyFont="1" applyFill="1" applyBorder="1" applyAlignment="1" applyProtection="1">
      <alignment horizontal="right" vertical="center"/>
      <protection locked="0"/>
    </xf>
    <xf numFmtId="164" fontId="0" fillId="7" borderId="4" xfId="0" applyNumberFormat="1" applyFill="1" applyBorder="1" applyAlignment="1" applyProtection="1">
      <alignment horizontal="right" vertical="center"/>
      <protection locked="0"/>
    </xf>
    <xf numFmtId="0" fontId="0" fillId="7" borderId="24" xfId="0" applyFont="1" applyFill="1" applyBorder="1" applyAlignment="1" applyProtection="1">
      <alignment horizontal="left" vertical="center" wrapText="1"/>
      <protection locked="0"/>
    </xf>
    <xf numFmtId="0" fontId="0" fillId="6" borderId="5" xfId="0" applyFill="1" applyBorder="1" applyAlignment="1" applyProtection="1">
      <alignment horizontal="center" vertical="center"/>
      <protection locked="0"/>
    </xf>
    <xf numFmtId="0" fontId="0" fillId="6" borderId="25" xfId="0" applyFont="1" applyFill="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13" fillId="0" borderId="3" xfId="0" applyFont="1" applyFill="1" applyBorder="1" applyAlignment="1" applyProtection="1">
      <alignment vertical="center" wrapText="1"/>
      <protection locked="0"/>
    </xf>
    <xf numFmtId="0" fontId="0" fillId="0" borderId="3" xfId="0" applyFont="1" applyFill="1" applyBorder="1" applyAlignment="1" applyProtection="1">
      <alignment horizontal="center" vertical="center"/>
      <protection locked="0"/>
    </xf>
    <xf numFmtId="164" fontId="10" fillId="0" borderId="3" xfId="0" applyNumberFormat="1" applyFont="1" applyFill="1" applyBorder="1" applyAlignment="1" applyProtection="1">
      <alignment horizontal="right" vertical="center"/>
      <protection locked="0"/>
    </xf>
    <xf numFmtId="164" fontId="0" fillId="0" borderId="4" xfId="0" applyNumberFormat="1" applyFill="1" applyBorder="1" applyAlignment="1" applyProtection="1">
      <alignment horizontal="right" vertical="center"/>
      <protection locked="0"/>
    </xf>
    <xf numFmtId="164" fontId="0" fillId="0" borderId="35" xfId="0" applyNumberFormat="1" applyFill="1" applyBorder="1" applyProtection="1">
      <protection locked="0"/>
    </xf>
    <xf numFmtId="164" fontId="0" fillId="0" borderId="3" xfId="0" applyNumberFormat="1" applyBorder="1" applyAlignment="1" applyProtection="1">
      <alignment horizontal="right" vertical="center"/>
      <protection locked="0"/>
    </xf>
    <xf numFmtId="0" fontId="0" fillId="0" borderId="34" xfId="0" applyFont="1" applyBorder="1" applyAlignment="1" applyProtection="1">
      <alignment horizontal="left" vertical="center" wrapText="1"/>
      <protection locked="0"/>
    </xf>
    <xf numFmtId="0" fontId="13" fillId="7" borderId="3" xfId="0" applyFont="1" applyFill="1" applyBorder="1" applyAlignment="1" applyProtection="1">
      <alignment vertical="center" wrapText="1"/>
      <protection locked="0"/>
    </xf>
    <xf numFmtId="164" fontId="10" fillId="5" borderId="3" xfId="0" applyNumberFormat="1" applyFont="1" applyFill="1" applyBorder="1" applyAlignment="1" applyProtection="1">
      <alignment horizontal="right" vertical="center"/>
      <protection locked="0"/>
    </xf>
    <xf numFmtId="164" fontId="0" fillId="5" borderId="4" xfId="0" applyNumberFormat="1" applyFill="1" applyBorder="1" applyAlignment="1" applyProtection="1">
      <alignment horizontal="right" vertical="center"/>
      <protection locked="0"/>
    </xf>
    <xf numFmtId="0" fontId="0" fillId="6" borderId="20" xfId="0" applyFill="1" applyBorder="1" applyAlignment="1" applyProtection="1">
      <alignment horizontal="center" vertical="center"/>
      <protection locked="0"/>
    </xf>
    <xf numFmtId="0" fontId="0" fillId="6" borderId="34" xfId="0" applyFont="1" applyFill="1" applyBorder="1" applyAlignment="1" applyProtection="1">
      <alignment horizontal="left" vertical="center" wrapText="1"/>
      <protection locked="0"/>
    </xf>
    <xf numFmtId="0" fontId="26" fillId="3" borderId="51" xfId="0" applyFont="1" applyFill="1" applyBorder="1" applyAlignment="1" applyProtection="1">
      <alignment horizontal="center" vertical="center"/>
      <protection locked="0"/>
    </xf>
    <xf numFmtId="164" fontId="26" fillId="3" borderId="51" xfId="0" applyNumberFormat="1" applyFont="1" applyFill="1" applyBorder="1" applyProtection="1">
      <protection locked="0"/>
    </xf>
    <xf numFmtId="0" fontId="26" fillId="3" borderId="51" xfId="0" applyFont="1" applyFill="1" applyBorder="1" applyAlignment="1" applyProtection="1">
      <alignment horizontal="left" vertical="center" wrapText="1"/>
      <protection locked="0"/>
    </xf>
    <xf numFmtId="0" fontId="26" fillId="0" borderId="0" xfId="0" applyFont="1" applyProtection="1">
      <protection locked="0"/>
    </xf>
    <xf numFmtId="0" fontId="0" fillId="6" borderId="67" xfId="0" applyFill="1" applyBorder="1" applyAlignment="1" applyProtection="1">
      <alignment horizontal="center" vertical="center"/>
      <protection locked="0"/>
    </xf>
    <xf numFmtId="0" fontId="0" fillId="6" borderId="69" xfId="0" applyFont="1" applyFill="1" applyBorder="1" applyAlignment="1" applyProtection="1">
      <alignment horizontal="left" vertical="center" wrapText="1"/>
      <protection locked="0"/>
    </xf>
    <xf numFmtId="0" fontId="0" fillId="6" borderId="17"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3" fillId="6" borderId="29" xfId="0" applyFont="1" applyFill="1" applyBorder="1" applyAlignment="1" applyProtection="1">
      <alignment vertical="center" wrapText="1"/>
      <protection locked="0"/>
    </xf>
    <xf numFmtId="0" fontId="3" fillId="5" borderId="16" xfId="0" applyFont="1" applyFill="1" applyBorder="1" applyAlignment="1" applyProtection="1">
      <alignment vertical="center"/>
      <protection locked="0"/>
    </xf>
    <xf numFmtId="0" fontId="3" fillId="7" borderId="23" xfId="0" applyFont="1" applyFill="1" applyBorder="1" applyAlignment="1" applyProtection="1">
      <alignment horizontal="left" vertical="center" wrapText="1"/>
      <protection locked="0"/>
    </xf>
    <xf numFmtId="0" fontId="3" fillId="0" borderId="3" xfId="0" applyFont="1" applyBorder="1" applyAlignment="1" applyProtection="1">
      <alignment horizontal="right" vertical="center" wrapText="1"/>
      <protection locked="0"/>
    </xf>
    <xf numFmtId="164" fontId="0" fillId="5" borderId="4" xfId="0" applyNumberFormat="1" applyFill="1" applyBorder="1" applyProtection="1">
      <protection locked="0"/>
    </xf>
    <xf numFmtId="0" fontId="9" fillId="0" borderId="24" xfId="0" applyFont="1" applyFill="1" applyBorder="1" applyAlignment="1" applyProtection="1">
      <alignment horizontal="left" vertical="center" wrapText="1"/>
      <protection locked="0"/>
    </xf>
    <xf numFmtId="0" fontId="0" fillId="0" borderId="3" xfId="0" applyBorder="1" applyAlignment="1" applyProtection="1">
      <alignment horizontal="right" vertical="center" wrapText="1"/>
      <protection locked="0"/>
    </xf>
    <xf numFmtId="0" fontId="9" fillId="0" borderId="24" xfId="0" applyFont="1" applyBorder="1" applyAlignment="1" applyProtection="1">
      <alignment horizontal="left" vertical="center" wrapText="1"/>
      <protection locked="0"/>
    </xf>
    <xf numFmtId="0" fontId="3" fillId="0" borderId="6" xfId="0" applyFont="1" applyBorder="1" applyAlignment="1" applyProtection="1">
      <alignment horizontal="right" vertical="center" wrapText="1"/>
      <protection locked="0"/>
    </xf>
    <xf numFmtId="164" fontId="0" fillId="5" borderId="7" xfId="0" applyNumberFormat="1" applyFill="1" applyBorder="1" applyProtection="1">
      <protection locked="0"/>
    </xf>
    <xf numFmtId="0" fontId="0" fillId="6" borderId="24" xfId="0" applyFont="1" applyFill="1" applyBorder="1" applyAlignment="1" applyProtection="1">
      <alignment horizontal="left" vertical="center" wrapText="1"/>
      <protection locked="0"/>
    </xf>
    <xf numFmtId="0" fontId="0" fillId="6" borderId="20" xfId="0" applyFill="1" applyBorder="1" applyAlignment="1" applyProtection="1">
      <alignment vertical="center"/>
      <protection locked="0"/>
    </xf>
    <xf numFmtId="0" fontId="0" fillId="0" borderId="35" xfId="0" applyBorder="1" applyProtection="1"/>
    <xf numFmtId="0" fontId="3" fillId="5" borderId="23" xfId="0" applyFont="1" applyFill="1" applyBorder="1" applyAlignment="1" applyProtection="1">
      <alignment horizontal="center" vertical="center" wrapText="1"/>
    </xf>
    <xf numFmtId="0" fontId="0" fillId="6" borderId="2" xfId="0" applyFill="1" applyBorder="1" applyAlignment="1" applyProtection="1">
      <alignment vertical="center"/>
    </xf>
    <xf numFmtId="0" fontId="3" fillId="0" borderId="3"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textRotation="90" wrapText="1"/>
    </xf>
    <xf numFmtId="0" fontId="10" fillId="0" borderId="3" xfId="0" applyFont="1" applyFill="1" applyBorder="1" applyAlignment="1" applyProtection="1">
      <alignment horizontal="center" vertical="center" textRotation="90"/>
    </xf>
    <xf numFmtId="0" fontId="0" fillId="6" borderId="31" xfId="0" applyFill="1" applyBorder="1" applyAlignment="1" applyProtection="1">
      <alignment vertical="center"/>
    </xf>
    <xf numFmtId="0" fontId="0" fillId="0" borderId="40" xfId="0" applyBorder="1" applyAlignment="1" applyProtection="1">
      <alignment horizontal="right" vertical="center" wrapText="1" indent="1"/>
    </xf>
    <xf numFmtId="0" fontId="11" fillId="0" borderId="3" xfId="0" applyFont="1" applyFill="1" applyBorder="1" applyAlignment="1" applyProtection="1">
      <alignment horizontal="center"/>
    </xf>
    <xf numFmtId="0" fontId="0" fillId="6" borderId="37" xfId="0" applyFill="1" applyBorder="1" applyAlignment="1" applyProtection="1">
      <alignment vertical="center"/>
    </xf>
    <xf numFmtId="0" fontId="3" fillId="0" borderId="5" xfId="0" applyFont="1" applyBorder="1" applyAlignment="1" applyProtection="1">
      <alignment horizontal="center" vertical="center"/>
    </xf>
    <xf numFmtId="0" fontId="0" fillId="0" borderId="6" xfId="0" applyFont="1" applyBorder="1" applyAlignment="1" applyProtection="1">
      <alignment vertical="center" wrapText="1"/>
    </xf>
    <xf numFmtId="0" fontId="3" fillId="8" borderId="1" xfId="0" applyFont="1" applyFill="1" applyBorder="1" applyAlignment="1" applyProtection="1">
      <alignment horizontal="center" vertical="center"/>
    </xf>
    <xf numFmtId="0" fontId="3" fillId="8" borderId="29" xfId="0" applyFont="1" applyFill="1" applyBorder="1" applyAlignment="1" applyProtection="1">
      <alignment vertical="center" wrapText="1"/>
    </xf>
    <xf numFmtId="49" fontId="13" fillId="0" borderId="2" xfId="0" applyNumberFormat="1" applyFont="1" applyFill="1" applyBorder="1" applyAlignment="1" applyProtection="1">
      <alignment horizontal="center" vertical="center"/>
    </xf>
    <xf numFmtId="0" fontId="0" fillId="0" borderId="3" xfId="0" applyBorder="1" applyAlignment="1" applyProtection="1">
      <alignment vertical="center" wrapText="1"/>
    </xf>
    <xf numFmtId="0" fontId="13" fillId="0" borderId="3" xfId="0" applyFont="1" applyBorder="1" applyAlignment="1" applyProtection="1">
      <alignment vertical="center" wrapText="1"/>
    </xf>
    <xf numFmtId="0" fontId="0" fillId="0" borderId="3" xfId="0" applyFont="1" applyBorder="1" applyAlignment="1" applyProtection="1">
      <alignment vertical="center" wrapText="1"/>
    </xf>
    <xf numFmtId="0" fontId="0" fillId="0" borderId="3" xfId="0" applyBorder="1" applyAlignment="1" applyProtection="1">
      <alignment horizontal="left" vertical="center" wrapText="1"/>
    </xf>
    <xf numFmtId="49" fontId="13" fillId="7" borderId="2" xfId="0" applyNumberFormat="1" applyFont="1" applyFill="1" applyBorder="1" applyAlignment="1" applyProtection="1">
      <alignment horizontal="center" vertical="center"/>
    </xf>
    <xf numFmtId="0" fontId="0" fillId="7" borderId="3" xfId="0" applyFill="1" applyBorder="1" applyAlignment="1" applyProtection="1">
      <alignment vertical="center" wrapText="1"/>
    </xf>
    <xf numFmtId="0" fontId="0" fillId="0" borderId="3" xfId="0" applyFont="1" applyBorder="1" applyAlignment="1" applyProtection="1">
      <alignment horizontal="center" vertical="center"/>
    </xf>
    <xf numFmtId="0" fontId="13" fillId="0" borderId="3" xfId="0" applyFont="1" applyFill="1" applyBorder="1" applyAlignment="1" applyProtection="1">
      <alignment vertical="center" wrapText="1"/>
    </xf>
    <xf numFmtId="0" fontId="13" fillId="0" borderId="45" xfId="0" applyFont="1" applyFill="1" applyBorder="1" applyAlignment="1" applyProtection="1">
      <alignment vertical="center" wrapText="1"/>
    </xf>
    <xf numFmtId="0" fontId="13" fillId="7" borderId="3" xfId="0" applyFont="1" applyFill="1" applyBorder="1" applyAlignment="1" applyProtection="1">
      <alignment vertical="center" wrapText="1"/>
    </xf>
    <xf numFmtId="49" fontId="0" fillId="0" borderId="0" xfId="0" applyNumberFormat="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center"/>
      <protection locked="0"/>
    </xf>
    <xf numFmtId="0" fontId="0" fillId="0" borderId="0" xfId="0" applyFill="1" applyAlignment="1" applyProtection="1">
      <alignment horizontal="right" vertical="center"/>
      <protection locked="0"/>
    </xf>
    <xf numFmtId="49" fontId="3" fillId="5" borderId="2" xfId="0" applyNumberFormat="1"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0" xfId="0" applyFont="1" applyProtection="1">
      <protection locked="0"/>
    </xf>
    <xf numFmtId="0" fontId="3" fillId="6" borderId="3" xfId="0" applyFont="1" applyFill="1" applyBorder="1" applyAlignment="1" applyProtection="1">
      <alignment horizontal="center" vertical="center" wrapText="1"/>
      <protection locked="0"/>
    </xf>
    <xf numFmtId="0" fontId="0" fillId="6" borderId="3" xfId="0" applyFont="1" applyFill="1" applyBorder="1" applyAlignment="1" applyProtection="1">
      <alignment horizontal="center" vertical="center"/>
      <protection locked="0"/>
    </xf>
    <xf numFmtId="0" fontId="0" fillId="6" borderId="3" xfId="0" applyFont="1" applyFill="1" applyBorder="1" applyAlignment="1" applyProtection="1">
      <alignment horizontal="right" vertical="center"/>
      <protection locked="0"/>
    </xf>
    <xf numFmtId="0" fontId="10" fillId="6" borderId="4" xfId="0" applyFont="1" applyFill="1" applyBorder="1" applyAlignment="1" applyProtection="1">
      <alignment horizontal="right" vertical="center"/>
      <protection locked="0"/>
    </xf>
    <xf numFmtId="0" fontId="10" fillId="0" borderId="55" xfId="0" applyFont="1" applyFill="1" applyBorder="1" applyAlignment="1" applyProtection="1">
      <alignment horizontal="center" vertical="center"/>
      <protection locked="0"/>
    </xf>
    <xf numFmtId="0" fontId="3" fillId="6" borderId="24" xfId="0" applyFont="1" applyFill="1" applyBorder="1" applyAlignment="1" applyProtection="1">
      <alignment horizontal="center" vertical="center" wrapText="1"/>
      <protection locked="0"/>
    </xf>
    <xf numFmtId="49" fontId="0" fillId="6" borderId="2" xfId="0" applyNumberFormat="1" applyFill="1" applyBorder="1" applyAlignment="1" applyProtection="1">
      <alignment horizontal="center" vertical="center"/>
      <protection locked="0"/>
    </xf>
    <xf numFmtId="164" fontId="13" fillId="0" borderId="3" xfId="0" applyNumberFormat="1" applyFont="1" applyFill="1" applyBorder="1" applyAlignment="1" applyProtection="1">
      <alignment horizontal="right" vertical="center"/>
      <protection locked="0"/>
    </xf>
    <xf numFmtId="164" fontId="13" fillId="0" borderId="4" xfId="0" applyNumberFormat="1" applyFont="1" applyFill="1" applyBorder="1" applyAlignment="1" applyProtection="1">
      <alignment horizontal="right" vertical="center"/>
      <protection locked="0"/>
    </xf>
    <xf numFmtId="0" fontId="3" fillId="0" borderId="24" xfId="0" applyFont="1" applyFill="1" applyBorder="1" applyAlignment="1" applyProtection="1">
      <alignment horizontal="center" vertical="center" wrapText="1"/>
      <protection locked="0"/>
    </xf>
    <xf numFmtId="49" fontId="13" fillId="6" borderId="2" xfId="0" applyNumberFormat="1" applyFont="1" applyFill="1" applyBorder="1" applyAlignment="1" applyProtection="1">
      <alignment horizontal="center" vertical="center"/>
      <protection locked="0"/>
    </xf>
    <xf numFmtId="0" fontId="0" fillId="0" borderId="3" xfId="0" applyFont="1" applyFill="1" applyBorder="1" applyAlignment="1" applyProtection="1">
      <alignment vertical="center" wrapText="1"/>
      <protection locked="0"/>
    </xf>
    <xf numFmtId="0" fontId="0" fillId="5" borderId="3" xfId="0" applyFont="1" applyFill="1" applyBorder="1" applyAlignment="1" applyProtection="1">
      <alignment horizontal="center" vertical="center" wrapText="1"/>
      <protection locked="0"/>
    </xf>
    <xf numFmtId="164" fontId="13" fillId="0" borderId="55" xfId="0" applyNumberFormat="1" applyFont="1" applyFill="1" applyBorder="1" applyAlignment="1" applyProtection="1">
      <alignment horizontal="right" vertical="center"/>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0" borderId="3" xfId="0" applyFill="1" applyBorder="1" applyAlignment="1" applyProtection="1">
      <alignment vertical="center" wrapText="1"/>
      <protection locked="0"/>
    </xf>
    <xf numFmtId="49" fontId="12" fillId="6" borderId="5" xfId="0" applyNumberFormat="1" applyFont="1" applyFill="1" applyBorder="1" applyAlignment="1" applyProtection="1">
      <alignment horizontal="center" vertical="center"/>
      <protection locked="0"/>
    </xf>
    <xf numFmtId="164" fontId="13" fillId="6" borderId="6" xfId="0" applyNumberFormat="1" applyFont="1" applyFill="1" applyBorder="1" applyAlignment="1" applyProtection="1">
      <alignment horizontal="right" vertical="center"/>
      <protection locked="0"/>
    </xf>
    <xf numFmtId="164" fontId="13" fillId="0" borderId="7" xfId="0" applyNumberFormat="1" applyFont="1" applyFill="1" applyBorder="1" applyAlignment="1" applyProtection="1">
      <alignment horizontal="right" vertical="center"/>
      <protection locked="0"/>
    </xf>
    <xf numFmtId="49" fontId="12" fillId="8" borderId="1" xfId="0" applyNumberFormat="1" applyFont="1" applyFill="1" applyBorder="1" applyAlignment="1" applyProtection="1">
      <alignment horizontal="center" vertical="center"/>
      <protection locked="0"/>
    </xf>
    <xf numFmtId="0" fontId="12" fillId="8" borderId="29" xfId="0" applyFont="1" applyFill="1" applyBorder="1" applyAlignment="1" applyProtection="1">
      <alignment vertical="center" wrapText="1"/>
      <protection locked="0"/>
    </xf>
    <xf numFmtId="0" fontId="12" fillId="8" borderId="29" xfId="0" applyFont="1" applyFill="1" applyBorder="1" applyAlignment="1" applyProtection="1">
      <alignment horizontal="center" vertical="center" wrapText="1"/>
      <protection locked="0"/>
    </xf>
    <xf numFmtId="0" fontId="13" fillId="8" borderId="29" xfId="0" applyFont="1" applyFill="1" applyBorder="1" applyAlignment="1" applyProtection="1">
      <alignment horizontal="center" vertical="center"/>
      <protection locked="0"/>
    </xf>
    <xf numFmtId="164" fontId="13" fillId="8" borderId="29" xfId="0" applyNumberFormat="1" applyFont="1" applyFill="1" applyBorder="1" applyAlignment="1" applyProtection="1">
      <alignment horizontal="right" vertical="center"/>
      <protection locked="0"/>
    </xf>
    <xf numFmtId="164" fontId="13" fillId="8" borderId="30" xfId="0" applyNumberFormat="1" applyFont="1" applyFill="1" applyBorder="1" applyAlignment="1" applyProtection="1">
      <alignment horizontal="right" vertical="center"/>
      <protection locked="0"/>
    </xf>
    <xf numFmtId="49" fontId="13" fillId="0" borderId="2" xfId="0" applyNumberFormat="1" applyFont="1" applyBorder="1" applyAlignment="1" applyProtection="1">
      <alignment horizontal="center" vertical="center"/>
      <protection locked="0"/>
    </xf>
    <xf numFmtId="164" fontId="13" fillId="0" borderId="3" xfId="0" applyNumberFormat="1" applyFont="1" applyBorder="1" applyAlignment="1" applyProtection="1">
      <alignment horizontal="right" vertical="center"/>
      <protection locked="0"/>
    </xf>
    <xf numFmtId="0" fontId="0" fillId="0" borderId="3" xfId="0" applyBorder="1" applyAlignment="1" applyProtection="1">
      <alignment horizontal="center" vertical="center" wrapText="1"/>
      <protection locked="0"/>
    </xf>
    <xf numFmtId="164" fontId="13" fillId="0" borderId="4" xfId="0" applyNumberFormat="1" applyFont="1" applyBorder="1" applyAlignment="1" applyProtection="1">
      <alignment horizontal="right" vertical="center"/>
      <protection locked="0"/>
    </xf>
    <xf numFmtId="0" fontId="0" fillId="9" borderId="3" xfId="0" applyFont="1" applyFill="1" applyBorder="1" applyAlignment="1" applyProtection="1">
      <alignment horizontal="center" vertical="center"/>
      <protection locked="0"/>
    </xf>
    <xf numFmtId="164" fontId="13" fillId="9" borderId="3" xfId="0" applyNumberFormat="1" applyFont="1" applyFill="1" applyBorder="1" applyAlignment="1" applyProtection="1">
      <alignment horizontal="right" vertical="center"/>
      <protection locked="0"/>
    </xf>
    <xf numFmtId="164" fontId="13" fillId="9" borderId="4" xfId="0" applyNumberFormat="1" applyFont="1" applyFill="1" applyBorder="1" applyAlignment="1" applyProtection="1">
      <alignment horizontal="right" vertical="center"/>
      <protection locked="0"/>
    </xf>
    <xf numFmtId="0" fontId="13" fillId="0" borderId="24" xfId="0" applyFont="1" applyFill="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164" fontId="13" fillId="7" borderId="3" xfId="0" applyNumberFormat="1" applyFont="1" applyFill="1" applyBorder="1" applyAlignment="1" applyProtection="1">
      <alignment horizontal="right" vertical="center"/>
      <protection locked="0"/>
    </xf>
    <xf numFmtId="164" fontId="13" fillId="7" borderId="4" xfId="0" applyNumberFormat="1" applyFont="1" applyFill="1" applyBorder="1" applyAlignment="1" applyProtection="1">
      <alignment horizontal="right" vertical="center"/>
      <protection locked="0"/>
    </xf>
    <xf numFmtId="0" fontId="8" fillId="7" borderId="24"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center" vertical="center"/>
      <protection locked="0"/>
    </xf>
    <xf numFmtId="0" fontId="13" fillId="7" borderId="3"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center" vertical="center"/>
      <protection locked="0"/>
    </xf>
    <xf numFmtId="164" fontId="12" fillId="7" borderId="3" xfId="0" applyNumberFormat="1" applyFont="1" applyFill="1" applyBorder="1" applyAlignment="1" applyProtection="1">
      <alignment horizontal="right" vertical="center"/>
      <protection locked="0"/>
    </xf>
    <xf numFmtId="164" fontId="12" fillId="7" borderId="4" xfId="0" applyNumberFormat="1" applyFont="1" applyFill="1" applyBorder="1" applyAlignment="1" applyProtection="1">
      <alignment horizontal="right" vertical="center"/>
      <protection locked="0"/>
    </xf>
    <xf numFmtId="0" fontId="0" fillId="7" borderId="24" xfId="0" applyFont="1" applyFill="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164" fontId="13" fillId="5" borderId="6" xfId="0" applyNumberFormat="1" applyFont="1" applyFill="1" applyBorder="1" applyAlignment="1" applyProtection="1">
      <alignment horizontal="right" vertical="center"/>
      <protection locked="0"/>
    </xf>
    <xf numFmtId="164" fontId="13" fillId="0" borderId="7" xfId="0" applyNumberFormat="1" applyFont="1" applyBorder="1" applyAlignment="1" applyProtection="1">
      <alignment horizontal="right" vertical="center"/>
      <protection locked="0"/>
    </xf>
    <xf numFmtId="49" fontId="13" fillId="8" borderId="1" xfId="0" applyNumberFormat="1" applyFont="1" applyFill="1" applyBorder="1" applyAlignment="1" applyProtection="1">
      <alignment horizontal="center" vertical="center"/>
      <protection locked="0"/>
    </xf>
    <xf numFmtId="0" fontId="0" fillId="10" borderId="3" xfId="0" applyFont="1" applyFill="1" applyBorder="1" applyAlignment="1" applyProtection="1">
      <alignment horizontal="center" vertical="center"/>
      <protection locked="0"/>
    </xf>
    <xf numFmtId="164" fontId="13" fillId="10" borderId="3" xfId="0" applyNumberFormat="1" applyFont="1" applyFill="1" applyBorder="1" applyAlignment="1" applyProtection="1">
      <alignment horizontal="right" vertical="center"/>
      <protection locked="0"/>
    </xf>
    <xf numFmtId="164" fontId="13" fillId="10" borderId="4" xfId="0" applyNumberFormat="1" applyFont="1" applyFill="1" applyBorder="1" applyAlignment="1" applyProtection="1">
      <alignment horizontal="right" vertical="center"/>
      <protection locked="0"/>
    </xf>
    <xf numFmtId="0" fontId="0" fillId="10" borderId="24" xfId="0" applyFont="1" applyFill="1" applyBorder="1" applyAlignment="1" applyProtection="1">
      <alignment horizontal="left" vertical="center" wrapText="1"/>
      <protection locked="0"/>
    </xf>
    <xf numFmtId="0" fontId="13" fillId="0" borderId="0" xfId="0" applyFont="1" applyProtection="1">
      <protection locked="0"/>
    </xf>
    <xf numFmtId="49" fontId="3" fillId="8" borderId="1" xfId="0" applyNumberFormat="1" applyFont="1" applyFill="1" applyBorder="1" applyAlignment="1" applyProtection="1">
      <alignment horizontal="center" vertical="center"/>
      <protection locked="0"/>
    </xf>
    <xf numFmtId="0" fontId="13" fillId="8" borderId="29" xfId="0" applyFont="1" applyFill="1" applyBorder="1" applyAlignment="1" applyProtection="1">
      <alignment horizontal="center" vertical="center" wrapText="1"/>
      <protection locked="0"/>
    </xf>
    <xf numFmtId="49" fontId="3" fillId="6" borderId="5" xfId="0" applyNumberFormat="1" applyFont="1" applyFill="1" applyBorder="1" applyAlignment="1" applyProtection="1">
      <alignment horizontal="center" vertical="center"/>
      <protection locked="0"/>
    </xf>
    <xf numFmtId="164" fontId="0" fillId="5" borderId="6" xfId="0" applyNumberFormat="1" applyFont="1" applyFill="1" applyBorder="1" applyAlignment="1" applyProtection="1">
      <alignment horizontal="right" vertical="center"/>
      <protection locked="0"/>
    </xf>
    <xf numFmtId="164" fontId="0" fillId="0" borderId="55" xfId="0" applyNumberFormat="1" applyFill="1" applyBorder="1" applyAlignment="1" applyProtection="1">
      <alignment horizontal="right" vertical="center"/>
      <protection locked="0"/>
    </xf>
    <xf numFmtId="0" fontId="3" fillId="8" borderId="29" xfId="0" applyFont="1" applyFill="1" applyBorder="1" applyAlignment="1" applyProtection="1">
      <alignment horizontal="center" vertical="center" wrapText="1"/>
      <protection locked="0"/>
    </xf>
    <xf numFmtId="164" fontId="0" fillId="8" borderId="29" xfId="0" applyNumberFormat="1" applyFont="1" applyFill="1" applyBorder="1" applyAlignment="1" applyProtection="1">
      <alignment horizontal="right" vertical="center"/>
      <protection locked="0"/>
    </xf>
    <xf numFmtId="164" fontId="0" fillId="8" borderId="30" xfId="0" applyNumberFormat="1" applyFill="1" applyBorder="1" applyAlignment="1" applyProtection="1">
      <alignment horizontal="right" vertical="center"/>
      <protection locked="0"/>
    </xf>
    <xf numFmtId="49" fontId="0" fillId="0" borderId="2" xfId="0" applyNumberFormat="1" applyBorder="1" applyAlignment="1" applyProtection="1">
      <alignment horizontal="center" vertical="center"/>
      <protection locked="0"/>
    </xf>
    <xf numFmtId="164" fontId="0" fillId="0" borderId="3" xfId="0" applyNumberFormat="1" applyFont="1" applyBorder="1" applyAlignment="1" applyProtection="1">
      <alignment horizontal="right" vertical="center"/>
      <protection locked="0"/>
    </xf>
    <xf numFmtId="0" fontId="17" fillId="8" borderId="29" xfId="0" applyFont="1" applyFill="1" applyBorder="1" applyAlignment="1" applyProtection="1">
      <alignment horizontal="center" vertical="center" wrapText="1"/>
      <protection locked="0"/>
    </xf>
    <xf numFmtId="164" fontId="0" fillId="5" borderId="3" xfId="0" applyNumberFormat="1" applyFont="1" applyFill="1" applyBorder="1" applyAlignment="1" applyProtection="1">
      <alignment horizontal="right" vertical="center"/>
      <protection locked="0"/>
    </xf>
    <xf numFmtId="164" fontId="0" fillId="5" borderId="7" xfId="0" applyNumberFormat="1" applyFill="1" applyBorder="1" applyAlignment="1" applyProtection="1">
      <alignment horizontal="right" vertical="center"/>
      <protection locked="0"/>
    </xf>
    <xf numFmtId="0" fontId="0" fillId="8" borderId="29" xfId="0"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center" vertical="center"/>
      <protection locked="0"/>
    </xf>
    <xf numFmtId="0" fontId="0" fillId="6" borderId="29" xfId="0" applyFill="1" applyBorder="1" applyAlignment="1" applyProtection="1">
      <alignment horizontal="center" vertical="center" wrapText="1"/>
      <protection locked="0"/>
    </xf>
    <xf numFmtId="0" fontId="0" fillId="6" borderId="29" xfId="0" applyFont="1" applyFill="1" applyBorder="1" applyAlignment="1" applyProtection="1">
      <alignment horizontal="center" vertical="center"/>
      <protection locked="0"/>
    </xf>
    <xf numFmtId="164" fontId="0" fillId="6" borderId="29" xfId="0" applyNumberFormat="1" applyFont="1" applyFill="1" applyBorder="1" applyAlignment="1" applyProtection="1">
      <alignment horizontal="right" vertical="center"/>
      <protection locked="0"/>
    </xf>
    <xf numFmtId="164" fontId="0" fillId="6" borderId="30" xfId="0" applyNumberFormat="1" applyFill="1" applyBorder="1" applyAlignment="1" applyProtection="1">
      <alignment horizontal="right" vertical="center"/>
      <protection locked="0"/>
    </xf>
    <xf numFmtId="0" fontId="0" fillId="6" borderId="23" xfId="0" applyFont="1" applyFill="1" applyBorder="1" applyAlignment="1" applyProtection="1">
      <alignment horizontal="left" vertical="center" wrapText="1"/>
      <protection locked="0"/>
    </xf>
    <xf numFmtId="49" fontId="0" fillId="0" borderId="31" xfId="0" applyNumberFormat="1" applyBorder="1" applyAlignment="1" applyProtection="1">
      <alignment horizontal="center" vertical="center"/>
      <protection locked="0"/>
    </xf>
    <xf numFmtId="0" fontId="0" fillId="0" borderId="32" xfId="0" applyBorder="1" applyAlignment="1" applyProtection="1">
      <alignment horizontal="center" vertical="center" wrapText="1"/>
      <protection locked="0"/>
    </xf>
    <xf numFmtId="164" fontId="8" fillId="5" borderId="32" xfId="0" applyNumberFormat="1" applyFont="1" applyFill="1" applyBorder="1" applyAlignment="1" applyProtection="1">
      <alignment horizontal="right" vertical="center"/>
      <protection locked="0"/>
    </xf>
    <xf numFmtId="164" fontId="0" fillId="5" borderId="33" xfId="0" applyNumberFormat="1" applyFill="1" applyBorder="1" applyAlignment="1" applyProtection="1">
      <alignment horizontal="right" vertical="center"/>
      <protection locked="0"/>
    </xf>
    <xf numFmtId="164" fontId="0" fillId="5" borderId="32" xfId="0" applyNumberFormat="1" applyFont="1" applyFill="1" applyBorder="1" applyAlignment="1" applyProtection="1">
      <alignment horizontal="right" vertical="center"/>
      <protection locked="0"/>
    </xf>
    <xf numFmtId="164" fontId="0" fillId="0" borderId="3" xfId="0" applyNumberFormat="1" applyFont="1" applyFill="1" applyBorder="1" applyAlignment="1" applyProtection="1">
      <alignment horizontal="right" vertical="center"/>
      <protection locked="0"/>
    </xf>
    <xf numFmtId="49" fontId="0" fillId="6" borderId="20" xfId="0" applyNumberFormat="1" applyFill="1" applyBorder="1" applyAlignment="1" applyProtection="1">
      <alignment horizontal="center" vertical="center"/>
      <protection locked="0"/>
    </xf>
    <xf numFmtId="0" fontId="0" fillId="5" borderId="21" xfId="0" applyFill="1" applyBorder="1" applyAlignment="1" applyProtection="1">
      <alignment vertical="center" wrapText="1"/>
      <protection locked="0"/>
    </xf>
    <xf numFmtId="49" fontId="6" fillId="3" borderId="66" xfId="0" applyNumberFormat="1" applyFont="1" applyFill="1" applyBorder="1" applyAlignment="1" applyProtection="1">
      <alignment horizontal="center" vertical="center"/>
      <protection locked="0"/>
    </xf>
    <xf numFmtId="164" fontId="6" fillId="0" borderId="55" xfId="0" applyNumberFormat="1" applyFont="1" applyFill="1" applyBorder="1" applyAlignment="1" applyProtection="1">
      <alignment horizontal="right" vertical="center"/>
      <protection locked="0"/>
    </xf>
    <xf numFmtId="0" fontId="6" fillId="3" borderId="55" xfId="0" applyFont="1" applyFill="1" applyBorder="1" applyAlignment="1" applyProtection="1">
      <alignment horizontal="left" vertical="center" wrapText="1"/>
      <protection locked="0"/>
    </xf>
    <xf numFmtId="0" fontId="6" fillId="0" borderId="0" xfId="0" applyFont="1" applyProtection="1">
      <protection locked="0"/>
    </xf>
    <xf numFmtId="49" fontId="0" fillId="6" borderId="14" xfId="0" applyNumberFormat="1" applyFill="1" applyBorder="1" applyAlignment="1" applyProtection="1">
      <alignment horizontal="center" vertical="center"/>
      <protection locked="0"/>
    </xf>
    <xf numFmtId="49" fontId="0" fillId="6" borderId="17" xfId="0" applyNumberFormat="1" applyFill="1" applyBorder="1" applyAlignment="1" applyProtection="1">
      <alignment horizontal="center" vertical="center"/>
      <protection locked="0"/>
    </xf>
    <xf numFmtId="164" fontId="0" fillId="5" borderId="30" xfId="0" applyNumberFormat="1" applyFill="1" applyBorder="1" applyAlignment="1" applyProtection="1">
      <alignment horizontal="right" vertical="center"/>
      <protection locked="0"/>
    </xf>
    <xf numFmtId="0" fontId="3" fillId="7" borderId="24" xfId="0" applyFont="1" applyFill="1" applyBorder="1" applyAlignment="1" applyProtection="1">
      <alignment horizontal="left" vertical="center" wrapText="1"/>
      <protection locked="0"/>
    </xf>
    <xf numFmtId="49" fontId="0" fillId="0" borderId="37"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vertical="center" wrapText="1"/>
      <protection locked="0"/>
    </xf>
    <xf numFmtId="164" fontId="0" fillId="5" borderId="73" xfId="0" applyNumberFormat="1" applyFill="1" applyBorder="1" applyAlignment="1" applyProtection="1">
      <alignment horizontal="right" vertical="center"/>
      <protection locked="0"/>
    </xf>
    <xf numFmtId="0" fontId="3" fillId="0" borderId="55" xfId="0" applyFont="1" applyFill="1" applyBorder="1" applyAlignment="1" applyProtection="1">
      <alignment vertical="center" wrapText="1"/>
      <protection locked="0"/>
    </xf>
    <xf numFmtId="0" fontId="37" fillId="0" borderId="55" xfId="0" applyFont="1" applyFill="1" applyBorder="1" applyAlignment="1" applyProtection="1">
      <alignment vertical="center" wrapText="1"/>
      <protection locked="0"/>
    </xf>
    <xf numFmtId="49" fontId="0" fillId="0" borderId="2"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right" vertical="center" wrapText="1"/>
      <protection locked="0"/>
    </xf>
    <xf numFmtId="49" fontId="0" fillId="0" borderId="5" xfId="0" applyNumberFormat="1" applyBorder="1" applyAlignment="1" applyProtection="1">
      <alignment horizontal="center" vertical="center"/>
      <protection locked="0"/>
    </xf>
    <xf numFmtId="0" fontId="0" fillId="6" borderId="50" xfId="0" applyFill="1" applyBorder="1" applyAlignment="1" applyProtection="1">
      <alignment horizontal="center" vertical="center"/>
      <protection locked="0"/>
    </xf>
    <xf numFmtId="0" fontId="3" fillId="0" borderId="55" xfId="0" applyFont="1" applyFill="1" applyBorder="1" applyAlignment="1" applyProtection="1">
      <alignment horizontal="center" vertical="top" wrapText="1"/>
      <protection locked="0"/>
    </xf>
    <xf numFmtId="0" fontId="0" fillId="6" borderId="60"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left" vertical="center" wrapText="1"/>
      <protection locked="0"/>
    </xf>
    <xf numFmtId="0" fontId="8" fillId="0" borderId="55" xfId="0" applyFont="1" applyFill="1" applyBorder="1" applyAlignment="1" applyProtection="1">
      <alignment horizontal="center" vertical="center" wrapText="1"/>
      <protection locked="0"/>
    </xf>
    <xf numFmtId="49" fontId="0" fillId="6" borderId="20" xfId="0" applyNumberFormat="1" applyFill="1" applyBorder="1" applyAlignment="1" applyProtection="1">
      <alignment vertical="center"/>
      <protection locked="0"/>
    </xf>
    <xf numFmtId="49" fontId="0" fillId="0" borderId="55" xfId="0" applyNumberFormat="1" applyFill="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right" vertical="center" wrapText="1"/>
      <protection locked="0"/>
    </xf>
    <xf numFmtId="49" fontId="2" fillId="0" borderId="0" xfId="0" applyNumberFormat="1" applyFont="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49" fontId="0" fillId="0" borderId="0" xfId="0" applyNumberFormat="1" applyAlignment="1" applyProtection="1">
      <alignment horizontal="left" vertical="center"/>
      <protection locked="0"/>
    </xf>
    <xf numFmtId="0" fontId="3" fillId="0" borderId="0" xfId="0" applyFont="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0" fontId="2" fillId="0" borderId="35" xfId="0" applyFont="1" applyBorder="1" applyAlignment="1" applyProtection="1">
      <alignment horizontal="center" vertical="center"/>
      <protection locked="0"/>
    </xf>
    <xf numFmtId="49" fontId="5" fillId="8" borderId="1" xfId="0" applyNumberFormat="1" applyFont="1" applyFill="1" applyBorder="1" applyAlignment="1" applyProtection="1">
      <alignment horizontal="center" vertical="center"/>
      <protection locked="0"/>
    </xf>
    <xf numFmtId="0" fontId="5" fillId="8" borderId="29" xfId="0" applyFont="1" applyFill="1" applyBorder="1" applyAlignment="1" applyProtection="1">
      <alignment vertical="center" wrapText="1"/>
      <protection locked="0"/>
    </xf>
    <xf numFmtId="49" fontId="5" fillId="8" borderId="29" xfId="0" applyNumberFormat="1" applyFont="1" applyFill="1" applyBorder="1" applyAlignment="1" applyProtection="1">
      <alignment horizontal="center" vertical="center"/>
      <protection locked="0"/>
    </xf>
    <xf numFmtId="0" fontId="5" fillId="8" borderId="30" xfId="0" applyFont="1" applyFill="1" applyBorder="1" applyAlignment="1" applyProtection="1">
      <alignment horizontal="center" vertical="center"/>
      <protection locked="0"/>
    </xf>
    <xf numFmtId="0" fontId="5" fillId="8" borderId="42" xfId="0" applyFont="1" applyFill="1" applyBorder="1" applyAlignment="1" applyProtection="1">
      <alignment horizontal="center" vertical="center"/>
      <protection locked="0"/>
    </xf>
    <xf numFmtId="0" fontId="5" fillId="8" borderId="29" xfId="0" applyFont="1" applyFill="1" applyBorder="1" applyAlignment="1" applyProtection="1">
      <alignment horizontal="center" vertical="center"/>
      <protection locked="0"/>
    </xf>
    <xf numFmtId="0" fontId="5" fillId="8" borderId="29" xfId="0" applyNumberFormat="1" applyFont="1" applyFill="1" applyBorder="1" applyAlignment="1" applyProtection="1">
      <alignment horizontal="center" vertical="center"/>
      <protection locked="0"/>
    </xf>
    <xf numFmtId="164" fontId="5" fillId="8" borderId="29" xfId="0" applyNumberFormat="1" applyFont="1" applyFill="1" applyBorder="1" applyAlignment="1" applyProtection="1">
      <alignment horizontal="right" vertical="center"/>
      <protection locked="0"/>
    </xf>
    <xf numFmtId="164" fontId="5" fillId="8" borderId="30" xfId="0" applyNumberFormat="1" applyFont="1" applyFill="1" applyBorder="1" applyAlignment="1" applyProtection="1">
      <alignment horizontal="right" vertical="center"/>
      <protection locked="0"/>
    </xf>
    <xf numFmtId="0" fontId="0" fillId="0" borderId="3" xfId="0" applyNumberFormat="1" applyBorder="1" applyAlignment="1" applyProtection="1">
      <alignment horizontal="center" vertical="center"/>
      <protection locked="0"/>
    </xf>
    <xf numFmtId="0" fontId="0" fillId="0" borderId="24" xfId="0" applyBorder="1" applyAlignment="1" applyProtection="1">
      <alignment vertical="center" wrapText="1"/>
      <protection locked="0"/>
    </xf>
    <xf numFmtId="0" fontId="0" fillId="0" borderId="56" xfId="0" applyBorder="1" applyAlignment="1" applyProtection="1">
      <alignment vertical="center"/>
      <protection locked="0"/>
    </xf>
    <xf numFmtId="0" fontId="14" fillId="3" borderId="3" xfId="0" applyNumberFormat="1" applyFont="1" applyFill="1" applyBorder="1" applyAlignment="1" applyProtection="1">
      <alignment horizontal="center" vertical="center"/>
      <protection locked="0"/>
    </xf>
    <xf numFmtId="164" fontId="14" fillId="3" borderId="3" xfId="0" applyNumberFormat="1" applyFont="1" applyFill="1" applyBorder="1" applyAlignment="1" applyProtection="1">
      <alignment horizontal="right" vertical="center"/>
      <protection locked="0"/>
    </xf>
    <xf numFmtId="164" fontId="14" fillId="3" borderId="4" xfId="0" applyNumberFormat="1" applyFont="1" applyFill="1" applyBorder="1" applyAlignment="1" applyProtection="1">
      <alignment horizontal="right" vertical="center"/>
      <protection locked="0"/>
    </xf>
    <xf numFmtId="0" fontId="14" fillId="0" borderId="0" xfId="0" applyFont="1" applyAlignment="1" applyProtection="1">
      <alignment vertical="center"/>
      <protection locked="0"/>
    </xf>
    <xf numFmtId="0" fontId="14" fillId="3" borderId="24" xfId="0" applyFont="1" applyFill="1" applyBorder="1" applyAlignment="1" applyProtection="1">
      <alignment vertical="center" wrapText="1"/>
      <protection locked="0"/>
    </xf>
    <xf numFmtId="0" fontId="13" fillId="0" borderId="3" xfId="0" applyNumberFormat="1" applyFont="1" applyFill="1" applyBorder="1" applyAlignment="1" applyProtection="1">
      <alignment horizontal="center" vertical="center"/>
      <protection locked="0"/>
    </xf>
    <xf numFmtId="0" fontId="13" fillId="0" borderId="0" xfId="0" applyFont="1" applyFill="1" applyAlignment="1" applyProtection="1">
      <alignment vertical="center"/>
      <protection locked="0"/>
    </xf>
    <xf numFmtId="0" fontId="13" fillId="0" borderId="24" xfId="0" applyFont="1" applyFill="1" applyBorder="1" applyAlignment="1" applyProtection="1">
      <alignment vertical="center" wrapText="1"/>
      <protection locked="0"/>
    </xf>
    <xf numFmtId="0" fontId="0" fillId="0" borderId="3" xfId="0" applyNumberFormat="1" applyFill="1" applyBorder="1" applyAlignment="1" applyProtection="1">
      <alignment horizontal="center" vertical="center"/>
      <protection locked="0"/>
    </xf>
    <xf numFmtId="164" fontId="0" fillId="0" borderId="3" xfId="0" applyNumberFormat="1" applyFill="1" applyBorder="1" applyAlignment="1" applyProtection="1">
      <alignment horizontal="right" vertical="center"/>
      <protection locked="0"/>
    </xf>
    <xf numFmtId="0" fontId="0" fillId="0" borderId="3" xfId="0" applyNumberFormat="1" applyFont="1" applyBorder="1" applyAlignment="1" applyProtection="1">
      <alignment horizontal="center" vertical="center"/>
      <protection locked="0"/>
    </xf>
    <xf numFmtId="164" fontId="0" fillId="0" borderId="4" xfId="0" applyNumberFormat="1" applyFont="1" applyBorder="1" applyAlignment="1" applyProtection="1">
      <alignment horizontal="right" vertical="center"/>
      <protection locked="0"/>
    </xf>
    <xf numFmtId="0" fontId="0" fillId="0" borderId="0" xfId="0" applyFont="1" applyAlignment="1" applyProtection="1">
      <alignment vertical="center"/>
      <protection locked="0"/>
    </xf>
    <xf numFmtId="0" fontId="0" fillId="2" borderId="6" xfId="0" applyNumberFormat="1" applyFill="1" applyBorder="1" applyAlignment="1" applyProtection="1">
      <alignment horizontal="center" vertical="center"/>
      <protection locked="0"/>
    </xf>
    <xf numFmtId="164" fontId="0" fillId="2" borderId="6" xfId="0" applyNumberFormat="1" applyFill="1" applyBorder="1" applyAlignment="1" applyProtection="1">
      <alignment horizontal="right" vertical="center"/>
      <protection locked="0"/>
    </xf>
    <xf numFmtId="164" fontId="0" fillId="2" borderId="7" xfId="0" applyNumberFormat="1" applyFill="1" applyBorder="1" applyAlignment="1" applyProtection="1">
      <alignment horizontal="right" vertical="center"/>
      <protection locked="0"/>
    </xf>
    <xf numFmtId="49" fontId="12" fillId="6" borderId="62" xfId="0" applyNumberFormat="1" applyFont="1" applyFill="1" applyBorder="1" applyAlignment="1" applyProtection="1">
      <alignment horizontal="center" vertical="center"/>
      <protection locked="0"/>
    </xf>
    <xf numFmtId="0" fontId="0" fillId="0" borderId="61" xfId="0" applyNumberFormat="1" applyBorder="1" applyAlignment="1" applyProtection="1">
      <alignment horizontal="center" vertical="center"/>
      <protection locked="0"/>
    </xf>
    <xf numFmtId="164" fontId="0" fillId="5" borderId="61" xfId="0" applyNumberFormat="1" applyFill="1" applyBorder="1" applyAlignment="1" applyProtection="1">
      <alignment horizontal="right" vertical="center"/>
      <protection locked="0"/>
    </xf>
    <xf numFmtId="164" fontId="0" fillId="0" borderId="63" xfId="0" applyNumberFormat="1" applyBorder="1" applyAlignment="1" applyProtection="1">
      <alignment horizontal="right" vertical="center"/>
      <protection locked="0"/>
    </xf>
    <xf numFmtId="0" fontId="0" fillId="0" borderId="0" xfId="0" applyNumberFormat="1" applyAlignment="1" applyProtection="1">
      <alignment horizontal="center" vertical="center"/>
      <protection locked="0"/>
    </xf>
    <xf numFmtId="164" fontId="0" fillId="0" borderId="0" xfId="0" applyNumberFormat="1" applyAlignment="1" applyProtection="1">
      <alignment horizontal="right" vertical="center"/>
      <protection locked="0"/>
    </xf>
    <xf numFmtId="0" fontId="5" fillId="8" borderId="28" xfId="0" applyFont="1" applyFill="1" applyBorder="1" applyAlignment="1" applyProtection="1">
      <alignment vertical="center" wrapText="1"/>
      <protection locked="0"/>
    </xf>
    <xf numFmtId="0" fontId="5" fillId="8" borderId="15" xfId="0" applyFont="1" applyFill="1" applyBorder="1" applyAlignment="1" applyProtection="1">
      <alignment vertical="center" wrapText="1"/>
      <protection locked="0"/>
    </xf>
    <xf numFmtId="49" fontId="5" fillId="8" borderId="15" xfId="0" applyNumberFormat="1" applyFont="1" applyFill="1" applyBorder="1" applyAlignment="1" applyProtection="1">
      <alignment horizontal="center" vertical="center"/>
      <protection locked="0"/>
    </xf>
    <xf numFmtId="0" fontId="5" fillId="8" borderId="16" xfId="0" applyFont="1" applyFill="1" applyBorder="1" applyAlignment="1" applyProtection="1">
      <alignment horizontal="center" vertical="center"/>
      <protection locked="0"/>
    </xf>
    <xf numFmtId="0" fontId="5" fillId="8" borderId="1" xfId="0" applyFont="1" applyFill="1" applyBorder="1" applyAlignment="1" applyProtection="1">
      <alignment horizontal="center" vertical="center"/>
      <protection locked="0"/>
    </xf>
    <xf numFmtId="0" fontId="0" fillId="7" borderId="3" xfId="0" applyNumberFormat="1" applyFill="1" applyBorder="1" applyAlignment="1" applyProtection="1">
      <alignment horizontal="center" vertical="center"/>
      <protection locked="0"/>
    </xf>
    <xf numFmtId="164" fontId="0" fillId="7" borderId="3" xfId="0" applyNumberFormat="1" applyFill="1" applyBorder="1" applyAlignment="1" applyProtection="1">
      <alignment horizontal="right" vertical="center"/>
      <protection locked="0"/>
    </xf>
    <xf numFmtId="49" fontId="13" fillId="0" borderId="5" xfId="0" applyNumberFormat="1" applyFon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164" fontId="0" fillId="0" borderId="6" xfId="0" applyNumberFormat="1" applyBorder="1" applyAlignment="1" applyProtection="1">
      <alignment horizontal="right" vertical="center"/>
      <protection locked="0"/>
    </xf>
    <xf numFmtId="0" fontId="13" fillId="0" borderId="25" xfId="0" applyFont="1" applyFill="1" applyBorder="1" applyAlignment="1" applyProtection="1">
      <alignment vertical="center" wrapText="1"/>
      <protection locked="0"/>
    </xf>
    <xf numFmtId="0" fontId="0" fillId="0" borderId="3" xfId="0" applyNumberFormat="1" applyFont="1" applyFill="1" applyBorder="1" applyAlignment="1" applyProtection="1">
      <alignment horizontal="center" vertical="center"/>
      <protection locked="0"/>
    </xf>
    <xf numFmtId="164" fontId="0" fillId="0" borderId="4" xfId="0" applyNumberFormat="1" applyFont="1" applyFill="1" applyBorder="1" applyAlignment="1" applyProtection="1">
      <alignment horizontal="right" vertical="center"/>
      <protection locked="0"/>
    </xf>
    <xf numFmtId="16" fontId="14" fillId="3" borderId="24" xfId="0" applyNumberFormat="1" applyFont="1" applyFill="1" applyBorder="1" applyAlignment="1" applyProtection="1">
      <alignment vertical="center" wrapText="1"/>
      <protection locked="0"/>
    </xf>
    <xf numFmtId="0" fontId="13" fillId="7" borderId="12" xfId="0" applyNumberFormat="1" applyFont="1" applyFill="1" applyBorder="1" applyAlignment="1" applyProtection="1">
      <alignment horizontal="center" vertical="center"/>
      <protection locked="0"/>
    </xf>
    <xf numFmtId="164" fontId="13" fillId="7" borderId="12" xfId="0" applyNumberFormat="1" applyFont="1" applyFill="1" applyBorder="1" applyAlignment="1" applyProtection="1">
      <alignment horizontal="right" vertical="center"/>
      <protection locked="0"/>
    </xf>
    <xf numFmtId="164" fontId="13" fillId="7" borderId="13" xfId="0" applyNumberFormat="1" applyFont="1" applyFill="1" applyBorder="1" applyAlignment="1" applyProtection="1">
      <alignment horizontal="right" vertical="center"/>
      <protection locked="0"/>
    </xf>
    <xf numFmtId="0" fontId="13" fillId="7" borderId="27" xfId="0" applyFont="1" applyFill="1" applyBorder="1" applyAlignment="1" applyProtection="1">
      <alignment vertical="center" wrapText="1"/>
      <protection locked="0"/>
    </xf>
    <xf numFmtId="0" fontId="0" fillId="0" borderId="0" xfId="0" applyFill="1" applyAlignment="1" applyProtection="1">
      <alignment vertical="center"/>
      <protection locked="0"/>
    </xf>
    <xf numFmtId="0" fontId="0" fillId="2" borderId="3" xfId="0" applyNumberFormat="1" applyFill="1" applyBorder="1" applyAlignment="1" applyProtection="1">
      <alignment horizontal="center" vertical="center"/>
      <protection locked="0"/>
    </xf>
    <xf numFmtId="164" fontId="0" fillId="2" borderId="3" xfId="0" applyNumberFormat="1" applyFill="1" applyBorder="1" applyAlignment="1" applyProtection="1">
      <alignment horizontal="right" vertical="center"/>
      <protection locked="0"/>
    </xf>
    <xf numFmtId="164" fontId="0" fillId="2" borderId="4" xfId="0" applyNumberFormat="1" applyFill="1" applyBorder="1" applyAlignment="1" applyProtection="1">
      <alignment horizontal="right" vertical="center"/>
      <protection locked="0"/>
    </xf>
    <xf numFmtId="0" fontId="13" fillId="10" borderId="3" xfId="0" applyNumberFormat="1" applyFont="1" applyFill="1" applyBorder="1" applyAlignment="1" applyProtection="1">
      <alignment horizontal="center" vertical="center"/>
      <protection locked="0"/>
    </xf>
    <xf numFmtId="0" fontId="13" fillId="0" borderId="0" xfId="0" applyFont="1" applyAlignment="1" applyProtection="1">
      <alignment vertical="center"/>
      <protection locked="0"/>
    </xf>
    <xf numFmtId="0" fontId="13" fillId="10" borderId="24" xfId="0" applyFont="1" applyFill="1" applyBorder="1" applyAlignment="1" applyProtection="1">
      <alignment vertical="center" wrapText="1"/>
      <protection locked="0"/>
    </xf>
    <xf numFmtId="0" fontId="13" fillId="7" borderId="6" xfId="0" applyNumberFormat="1" applyFont="1" applyFill="1" applyBorder="1" applyAlignment="1" applyProtection="1">
      <alignment horizontal="center" vertical="center"/>
      <protection locked="0"/>
    </xf>
    <xf numFmtId="164" fontId="13" fillId="7" borderId="6" xfId="0" applyNumberFormat="1" applyFont="1" applyFill="1" applyBorder="1" applyAlignment="1" applyProtection="1">
      <alignment horizontal="right" vertical="center"/>
      <protection locked="0"/>
    </xf>
    <xf numFmtId="164" fontId="13" fillId="7" borderId="7" xfId="0" applyNumberFormat="1" applyFont="1" applyFill="1" applyBorder="1" applyAlignment="1" applyProtection="1">
      <alignment horizontal="right" vertical="center"/>
      <protection locked="0"/>
    </xf>
    <xf numFmtId="0" fontId="13" fillId="7" borderId="25" xfId="0" applyFont="1" applyFill="1" applyBorder="1" applyAlignment="1" applyProtection="1">
      <alignment vertical="center" wrapText="1"/>
      <protection locked="0"/>
    </xf>
    <xf numFmtId="49" fontId="0" fillId="0" borderId="0" xfId="0" applyNumberFormat="1" applyAlignment="1" applyProtection="1">
      <alignment vertical="center" wrapText="1"/>
      <protection locked="0"/>
    </xf>
    <xf numFmtId="0" fontId="0" fillId="2" borderId="3" xfId="0" applyNumberFormat="1" applyFont="1" applyFill="1" applyBorder="1" applyAlignment="1" applyProtection="1">
      <alignment horizontal="center" vertical="center"/>
      <protection locked="0"/>
    </xf>
    <xf numFmtId="164" fontId="0" fillId="2" borderId="3" xfId="0" applyNumberFormat="1" applyFont="1" applyFill="1" applyBorder="1" applyAlignment="1" applyProtection="1">
      <alignment horizontal="right" vertical="center"/>
      <protection locked="0"/>
    </xf>
    <xf numFmtId="164" fontId="0" fillId="2" borderId="4" xfId="0" applyNumberFormat="1" applyFont="1" applyFill="1" applyBorder="1" applyAlignment="1" applyProtection="1">
      <alignment horizontal="right" vertical="center"/>
      <protection locked="0"/>
    </xf>
    <xf numFmtId="0" fontId="0" fillId="0" borderId="25" xfId="0" applyBorder="1" applyAlignment="1" applyProtection="1">
      <alignment vertical="center" wrapText="1"/>
      <protection locked="0"/>
    </xf>
    <xf numFmtId="0" fontId="14" fillId="3" borderId="6" xfId="0" applyNumberFormat="1" applyFont="1" applyFill="1" applyBorder="1" applyAlignment="1" applyProtection="1">
      <alignment horizontal="center" vertical="center"/>
      <protection locked="0"/>
    </xf>
    <xf numFmtId="164" fontId="14" fillId="3" borderId="6" xfId="0" applyNumberFormat="1" applyFont="1" applyFill="1" applyBorder="1" applyAlignment="1" applyProtection="1">
      <alignment horizontal="right" vertical="center"/>
      <protection locked="0"/>
    </xf>
    <xf numFmtId="164" fontId="14" fillId="3" borderId="7" xfId="0" applyNumberFormat="1" applyFont="1" applyFill="1" applyBorder="1" applyAlignment="1" applyProtection="1">
      <alignment horizontal="right" vertical="center"/>
      <protection locked="0"/>
    </xf>
    <xf numFmtId="0" fontId="14" fillId="3" borderId="25" xfId="0" applyFont="1" applyFill="1" applyBorder="1" applyAlignment="1" applyProtection="1">
      <alignment vertical="center" wrapText="1"/>
      <protection locked="0"/>
    </xf>
    <xf numFmtId="0" fontId="13" fillId="7" borderId="3" xfId="0" applyNumberFormat="1" applyFont="1" applyFill="1" applyBorder="1" applyAlignment="1" applyProtection="1">
      <alignment horizontal="center" vertical="center"/>
      <protection locked="0"/>
    </xf>
    <xf numFmtId="49" fontId="13" fillId="7" borderId="3" xfId="0" applyNumberFormat="1" applyFont="1" applyFill="1" applyBorder="1" applyAlignment="1" applyProtection="1">
      <alignment vertical="center" wrapText="1"/>
      <protection locked="0"/>
    </xf>
    <xf numFmtId="0" fontId="13" fillId="7" borderId="24" xfId="0" applyFont="1" applyFill="1" applyBorder="1" applyAlignment="1" applyProtection="1">
      <alignment vertical="center" wrapText="1"/>
      <protection locked="0"/>
    </xf>
    <xf numFmtId="164" fontId="0" fillId="0" borderId="32" xfId="0" applyNumberFormat="1" applyBorder="1" applyAlignment="1" applyProtection="1">
      <alignment horizontal="right" vertical="center"/>
      <protection locked="0"/>
    </xf>
    <xf numFmtId="0" fontId="13" fillId="7" borderId="4"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164" fontId="0" fillId="0" borderId="12" xfId="0" applyNumberFormat="1" applyBorder="1" applyAlignment="1" applyProtection="1">
      <alignment horizontal="right" vertical="center"/>
      <protection locked="0"/>
    </xf>
    <xf numFmtId="0" fontId="5" fillId="8" borderId="28" xfId="0" applyFont="1" applyFill="1" applyBorder="1" applyAlignment="1" applyProtection="1">
      <alignment vertical="center"/>
      <protection locked="0"/>
    </xf>
    <xf numFmtId="0" fontId="5" fillId="8" borderId="15"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0" fillId="5" borderId="61" xfId="0" applyNumberFormat="1" applyFill="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0" fontId="0" fillId="0" borderId="51" xfId="0" applyBorder="1" applyAlignment="1" applyProtection="1">
      <alignment vertical="center" wrapText="1"/>
      <protection locked="0"/>
    </xf>
    <xf numFmtId="0" fontId="0" fillId="0" borderId="51" xfId="0"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49" fontId="0" fillId="6" borderId="1" xfId="0" applyNumberFormat="1" applyFill="1" applyBorder="1" applyAlignment="1" applyProtection="1">
      <alignment horizontal="center" vertical="center"/>
      <protection locked="0"/>
    </xf>
    <xf numFmtId="0" fontId="3" fillId="6" borderId="1" xfId="0" applyFont="1" applyFill="1" applyBorder="1" applyAlignment="1" applyProtection="1">
      <alignment vertical="center"/>
      <protection locked="0"/>
    </xf>
    <xf numFmtId="0" fontId="3" fillId="6" borderId="29" xfId="0" applyFont="1" applyFill="1" applyBorder="1" applyAlignment="1" applyProtection="1">
      <alignment vertical="center"/>
      <protection locked="0"/>
    </xf>
    <xf numFmtId="0" fontId="3" fillId="6" borderId="30" xfId="0" applyFont="1" applyFill="1" applyBorder="1" applyAlignment="1" applyProtection="1">
      <alignment vertical="center"/>
      <protection locked="0"/>
    </xf>
    <xf numFmtId="0" fontId="0" fillId="6" borderId="23"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0" fillId="5" borderId="3" xfId="0" applyNumberFormat="1" applyFill="1" applyBorder="1" applyAlignment="1" applyProtection="1">
      <alignment horizontal="center" vertical="center"/>
      <protection locked="0"/>
    </xf>
    <xf numFmtId="164" fontId="0" fillId="5" borderId="3" xfId="0" applyNumberFormat="1" applyFill="1" applyBorder="1" applyAlignment="1" applyProtection="1">
      <alignment horizontal="right" vertical="center"/>
      <protection locked="0"/>
    </xf>
    <xf numFmtId="0" fontId="0" fillId="5" borderId="4" xfId="0" applyFill="1" applyBorder="1" applyAlignment="1" applyProtection="1">
      <alignment vertical="center" wrapText="1"/>
      <protection locked="0"/>
    </xf>
    <xf numFmtId="0" fontId="3" fillId="7" borderId="24" xfId="0" applyFont="1" applyFill="1" applyBorder="1" applyAlignment="1" applyProtection="1">
      <alignment vertical="center" wrapText="1"/>
      <protection locked="0"/>
    </xf>
    <xf numFmtId="49" fontId="0" fillId="6" borderId="5" xfId="0" applyNumberFormat="1" applyFill="1" applyBorder="1" applyAlignment="1" applyProtection="1">
      <alignment horizontal="center" vertical="center"/>
      <protection locked="0"/>
    </xf>
    <xf numFmtId="0" fontId="0" fillId="6" borderId="6" xfId="0" applyFill="1" applyBorder="1" applyAlignment="1" applyProtection="1">
      <alignment vertical="center" wrapText="1"/>
      <protection locked="0"/>
    </xf>
    <xf numFmtId="0" fontId="0" fillId="6" borderId="7" xfId="0" applyFill="1" applyBorder="1" applyAlignment="1" applyProtection="1">
      <alignment vertical="center" wrapText="1"/>
      <protection locked="0"/>
    </xf>
    <xf numFmtId="0" fontId="0" fillId="6" borderId="25" xfId="0" applyFill="1" applyBorder="1" applyAlignment="1" applyProtection="1">
      <alignment vertical="center" wrapText="1"/>
      <protection locked="0"/>
    </xf>
    <xf numFmtId="0" fontId="27" fillId="0" borderId="0" xfId="0" applyFont="1" applyFill="1" applyAlignment="1" applyProtection="1">
      <alignment vertical="center"/>
      <protection locked="0"/>
    </xf>
    <xf numFmtId="0" fontId="27" fillId="3" borderId="60" xfId="0" applyFont="1" applyFill="1" applyBorder="1" applyAlignment="1" applyProtection="1">
      <alignment vertical="center" wrapText="1"/>
      <protection locked="0"/>
    </xf>
    <xf numFmtId="49" fontId="0" fillId="6" borderId="64" xfId="0" applyNumberFormat="1" applyFill="1" applyBorder="1" applyAlignment="1" applyProtection="1">
      <alignment horizontal="center" vertical="center"/>
      <protection locked="0"/>
    </xf>
    <xf numFmtId="0" fontId="0" fillId="6" borderId="64" xfId="0" applyFill="1" applyBorder="1" applyAlignment="1" applyProtection="1">
      <alignment horizontal="center" vertical="center"/>
      <protection locked="0"/>
    </xf>
    <xf numFmtId="0" fontId="3" fillId="6" borderId="64"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6" borderId="0" xfId="0" applyFill="1" applyBorder="1" applyAlignment="1" applyProtection="1">
      <alignment vertical="center" wrapText="1"/>
      <protection locked="0"/>
    </xf>
    <xf numFmtId="49" fontId="0" fillId="6" borderId="1" xfId="0" applyNumberFormat="1"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0" fillId="5" borderId="29" xfId="0" applyFill="1" applyBorder="1" applyAlignment="1" applyProtection="1">
      <alignment vertical="center" wrapText="1"/>
      <protection locked="0"/>
    </xf>
    <xf numFmtId="0" fontId="0" fillId="5" borderId="30" xfId="0" applyFill="1" applyBorder="1" applyAlignment="1" applyProtection="1">
      <alignment horizontal="center" vertical="center"/>
      <protection locked="0"/>
    </xf>
    <xf numFmtId="49" fontId="0" fillId="0" borderId="2" xfId="0" applyNumberFormat="1" applyFont="1" applyFill="1" applyBorder="1" applyAlignment="1" applyProtection="1">
      <alignment horizontal="center" vertical="center" wrapText="1"/>
      <protection locked="0"/>
    </xf>
    <xf numFmtId="164" fontId="0" fillId="0" borderId="3" xfId="0" applyNumberFormat="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4" xfId="0" applyFill="1" applyBorder="1" applyAlignment="1" applyProtection="1">
      <alignment horizontal="center" vertical="center"/>
      <protection locked="0"/>
    </xf>
    <xf numFmtId="164" fontId="0" fillId="0" borderId="3" xfId="0" applyNumberFormat="1" applyBorder="1" applyAlignment="1" applyProtection="1">
      <alignment horizontal="right" vertical="center" wrapText="1"/>
      <protection locked="0"/>
    </xf>
    <xf numFmtId="49" fontId="0" fillId="5" borderId="3" xfId="0" applyNumberFormat="1" applyFill="1" applyBorder="1" applyAlignment="1" applyProtection="1">
      <alignment horizontal="center" vertical="center"/>
      <protection locked="0"/>
    </xf>
    <xf numFmtId="164" fontId="0" fillId="5" borderId="3" xfId="0" applyNumberFormat="1" applyFill="1" applyBorder="1" applyAlignment="1" applyProtection="1">
      <alignment vertical="center" wrapText="1"/>
      <protection locked="0"/>
    </xf>
    <xf numFmtId="49" fontId="0" fillId="0" borderId="5" xfId="0" applyNumberFormat="1" applyFont="1" applyFill="1" applyBorder="1" applyAlignment="1" applyProtection="1">
      <alignment horizontal="center" vertical="center" wrapText="1"/>
      <protection locked="0"/>
    </xf>
    <xf numFmtId="164" fontId="3" fillId="0" borderId="6" xfId="0" applyNumberFormat="1" applyFont="1" applyBorder="1" applyAlignment="1" applyProtection="1">
      <alignment vertical="center" wrapText="1"/>
      <protection locked="0"/>
    </xf>
    <xf numFmtId="49" fontId="0" fillId="5" borderId="6" xfId="0" applyNumberFormat="1"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49" fontId="0" fillId="6" borderId="65" xfId="0" applyNumberFormat="1" applyFont="1" applyFill="1" applyBorder="1" applyAlignment="1" applyProtection="1">
      <alignment horizontal="center" vertical="center" wrapText="1"/>
      <protection locked="0"/>
    </xf>
    <xf numFmtId="0" fontId="0" fillId="6" borderId="65" xfId="0" applyFill="1" applyBorder="1" applyAlignment="1" applyProtection="1">
      <alignment vertical="center" wrapText="1"/>
      <protection locked="0"/>
    </xf>
    <xf numFmtId="49" fontId="0" fillId="6" borderId="65" xfId="0" applyNumberFormat="1" applyFill="1" applyBorder="1" applyAlignment="1" applyProtection="1">
      <alignment horizontal="center" vertical="center"/>
      <protection locked="0"/>
    </xf>
    <xf numFmtId="0" fontId="0" fillId="6" borderId="65" xfId="0" applyFill="1" applyBorder="1" applyAlignment="1" applyProtection="1">
      <alignment horizontal="center" vertical="center"/>
      <protection locked="0"/>
    </xf>
    <xf numFmtId="0" fontId="3" fillId="6" borderId="0" xfId="0" applyFont="1"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49" fontId="0" fillId="6" borderId="2" xfId="0" applyNumberFormat="1" applyFont="1" applyFill="1" applyBorder="1" applyAlignment="1" applyProtection="1">
      <alignment horizontal="center" vertical="center" wrapText="1"/>
      <protection locked="0"/>
    </xf>
    <xf numFmtId="0" fontId="0" fillId="6" borderId="24" xfId="0" applyFill="1" applyBorder="1" applyAlignment="1" applyProtection="1">
      <alignment vertical="center" wrapText="1"/>
      <protection locked="0"/>
    </xf>
    <xf numFmtId="0" fontId="13" fillId="8" borderId="23" xfId="0" applyFont="1" applyFill="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2" borderId="25" xfId="0" applyFont="1" applyFill="1" applyBorder="1" applyAlignment="1" applyProtection="1">
      <alignment vertical="center" wrapText="1"/>
      <protection locked="0"/>
    </xf>
    <xf numFmtId="0" fontId="13" fillId="6" borderId="25" xfId="0" applyFont="1" applyFill="1" applyBorder="1" applyAlignment="1" applyProtection="1">
      <alignment horizontal="left" vertical="center" wrapText="1"/>
      <protection locked="0"/>
    </xf>
    <xf numFmtId="0" fontId="13" fillId="0" borderId="0" xfId="0" applyFont="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3" fillId="2" borderId="24" xfId="0" applyFont="1" applyFill="1" applyBorder="1" applyAlignment="1" applyProtection="1">
      <alignment vertical="center" wrapText="1"/>
      <protection locked="0"/>
    </xf>
    <xf numFmtId="0" fontId="13" fillId="0" borderId="25"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13" fillId="0" borderId="27" xfId="0" applyFont="1" applyBorder="1" applyAlignment="1" applyProtection="1">
      <alignment vertical="center" wrapText="1"/>
      <protection locked="0"/>
    </xf>
    <xf numFmtId="0" fontId="12" fillId="0" borderId="24" xfId="0" applyFont="1" applyFill="1" applyBorder="1" applyAlignment="1" applyProtection="1">
      <alignment vertical="center" wrapText="1"/>
      <protection locked="0"/>
    </xf>
    <xf numFmtId="0" fontId="13" fillId="6" borderId="23" xfId="0" applyFont="1" applyFill="1" applyBorder="1" applyAlignment="1" applyProtection="1">
      <alignment vertical="center" wrapText="1"/>
      <protection locked="0"/>
    </xf>
    <xf numFmtId="0" fontId="0" fillId="0" borderId="0" xfId="0" applyAlignment="1" applyProtection="1">
      <alignment vertical="top" wrapText="1"/>
      <protection locked="0"/>
    </xf>
    <xf numFmtId="0" fontId="0" fillId="0" borderId="0" xfId="0" applyFill="1" applyBorder="1" applyProtection="1">
      <protection locked="0"/>
    </xf>
    <xf numFmtId="0" fontId="10" fillId="0" borderId="0" xfId="0" applyFont="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3" fillId="5" borderId="3" xfId="0" applyFont="1" applyFill="1" applyBorder="1" applyAlignment="1" applyProtection="1">
      <alignment horizontal="center"/>
      <protection locked="0"/>
    </xf>
    <xf numFmtId="0" fontId="3" fillId="0" borderId="35" xfId="0" applyFont="1" applyFill="1" applyBorder="1" applyAlignment="1" applyProtection="1">
      <alignment horizontal="center" vertical="center"/>
      <protection locked="0"/>
    </xf>
    <xf numFmtId="0" fontId="13" fillId="8" borderId="3" xfId="0" applyFont="1" applyFill="1" applyBorder="1" applyAlignment="1" applyProtection="1">
      <alignment horizontal="center" vertical="center"/>
      <protection locked="0"/>
    </xf>
    <xf numFmtId="164" fontId="13" fillId="8" borderId="3" xfId="0" applyNumberFormat="1" applyFont="1" applyFill="1" applyBorder="1" applyAlignment="1" applyProtection="1">
      <alignment horizontal="center"/>
      <protection locked="0"/>
    </xf>
    <xf numFmtId="164" fontId="13" fillId="8" borderId="4" xfId="0" applyNumberFormat="1" applyFont="1" applyFill="1" applyBorder="1" applyProtection="1">
      <protection locked="0"/>
    </xf>
    <xf numFmtId="164" fontId="13" fillId="0" borderId="35" xfId="0" applyNumberFormat="1" applyFont="1" applyFill="1" applyBorder="1" applyProtection="1">
      <protection locked="0"/>
    </xf>
    <xf numFmtId="0" fontId="10" fillId="8" borderId="24" xfId="0" applyFont="1" applyFill="1" applyBorder="1" applyAlignment="1" applyProtection="1">
      <alignment horizontal="left" vertical="center" wrapText="1"/>
      <protection locked="0"/>
    </xf>
    <xf numFmtId="0" fontId="12" fillId="6" borderId="5" xfId="0" applyFont="1" applyFill="1" applyBorder="1" applyAlignment="1" applyProtection="1">
      <alignment horizontal="center" vertical="center"/>
      <protection locked="0"/>
    </xf>
    <xf numFmtId="164" fontId="13" fillId="0" borderId="0" xfId="0" applyNumberFormat="1" applyFont="1" applyFill="1" applyBorder="1" applyProtection="1">
      <protection locked="0"/>
    </xf>
    <xf numFmtId="0" fontId="10" fillId="8" borderId="23" xfId="0" applyFont="1" applyFill="1" applyBorder="1" applyAlignment="1" applyProtection="1">
      <alignment horizontal="left" vertical="center" wrapText="1"/>
      <protection locked="0"/>
    </xf>
    <xf numFmtId="0" fontId="10" fillId="7" borderId="24" xfId="0" applyFont="1" applyFill="1" applyBorder="1" applyAlignment="1" applyProtection="1">
      <alignment horizontal="left" vertical="center" wrapText="1"/>
      <protection locked="0"/>
    </xf>
    <xf numFmtId="49" fontId="13" fillId="8" borderId="37" xfId="0" applyNumberFormat="1" applyFont="1" applyFill="1" applyBorder="1" applyAlignment="1" applyProtection="1">
      <alignment horizontal="center" vertical="center"/>
      <protection locked="0"/>
    </xf>
    <xf numFmtId="49" fontId="13" fillId="8" borderId="39" xfId="0" applyNumberFormat="1" applyFont="1" applyFill="1" applyBorder="1" applyAlignment="1" applyProtection="1">
      <alignment horizontal="center" vertical="center"/>
      <protection locked="0"/>
    </xf>
    <xf numFmtId="49" fontId="13" fillId="8" borderId="39" xfId="0" applyNumberFormat="1" applyFont="1" applyFill="1" applyBorder="1" applyAlignment="1" applyProtection="1">
      <alignment horizontal="right" vertical="center"/>
      <protection locked="0"/>
    </xf>
    <xf numFmtId="49" fontId="13" fillId="8" borderId="73" xfId="0" applyNumberFormat="1" applyFont="1" applyFill="1" applyBorder="1" applyAlignment="1" applyProtection="1">
      <alignment horizontal="right" vertical="center"/>
      <protection locked="0"/>
    </xf>
    <xf numFmtId="0" fontId="10" fillId="8" borderId="69" xfId="0" applyFont="1" applyFill="1" applyBorder="1" applyAlignment="1" applyProtection="1">
      <alignment horizontal="left" vertical="center" wrapText="1"/>
      <protection locked="0"/>
    </xf>
    <xf numFmtId="49" fontId="13" fillId="5" borderId="39" xfId="0" applyNumberFormat="1" applyFont="1" applyFill="1" applyBorder="1" applyAlignment="1" applyProtection="1">
      <alignment horizontal="center" vertical="center"/>
      <protection locked="0"/>
    </xf>
    <xf numFmtId="49" fontId="13" fillId="5" borderId="39" xfId="0" applyNumberFormat="1" applyFont="1" applyFill="1" applyBorder="1" applyAlignment="1" applyProtection="1">
      <alignment horizontal="right" vertical="center"/>
      <protection locked="0"/>
    </xf>
    <xf numFmtId="49" fontId="13" fillId="5" borderId="73" xfId="0" applyNumberFormat="1" applyFont="1" applyFill="1" applyBorder="1" applyAlignment="1" applyProtection="1">
      <alignment horizontal="right" vertical="center"/>
      <protection locked="0"/>
    </xf>
    <xf numFmtId="0" fontId="10" fillId="0" borderId="69" xfId="0" applyFont="1" applyFill="1" applyBorder="1" applyAlignment="1" applyProtection="1">
      <alignment horizontal="left" vertical="center" wrapText="1"/>
      <protection locked="0"/>
    </xf>
    <xf numFmtId="49" fontId="13" fillId="6" borderId="5" xfId="0" applyNumberFormat="1" applyFont="1" applyFill="1" applyBorder="1" applyAlignment="1" applyProtection="1">
      <alignment horizontal="center" vertical="center"/>
      <protection locked="0"/>
    </xf>
    <xf numFmtId="0" fontId="10" fillId="6" borderId="25" xfId="0" applyFont="1" applyFill="1" applyBorder="1" applyAlignment="1" applyProtection="1">
      <alignment horizontal="left" vertical="center" wrapText="1"/>
      <protection locked="0"/>
    </xf>
    <xf numFmtId="164" fontId="28" fillId="0" borderId="35" xfId="0" applyNumberFormat="1" applyFont="1" applyFill="1" applyBorder="1" applyProtection="1">
      <protection locked="0"/>
    </xf>
    <xf numFmtId="49" fontId="13" fillId="6" borderId="1" xfId="0" applyNumberFormat="1" applyFont="1" applyFill="1" applyBorder="1" applyAlignment="1" applyProtection="1">
      <alignment horizontal="center" vertical="center"/>
      <protection locked="0"/>
    </xf>
    <xf numFmtId="0" fontId="10" fillId="6" borderId="23" xfId="0" applyFont="1" applyFill="1" applyBorder="1" applyAlignment="1" applyProtection="1">
      <alignment horizontal="left" vertical="center" wrapText="1"/>
      <protection locked="0"/>
    </xf>
    <xf numFmtId="0" fontId="10" fillId="6" borderId="69" xfId="0" applyFont="1" applyFill="1" applyBorder="1" applyAlignment="1" applyProtection="1">
      <alignment horizontal="left" vertical="center" wrapText="1"/>
      <protection locked="0"/>
    </xf>
    <xf numFmtId="49" fontId="12" fillId="6" borderId="1" xfId="0" applyNumberFormat="1" applyFont="1" applyFill="1" applyBorder="1" applyAlignment="1" applyProtection="1">
      <alignment horizontal="center" vertical="center"/>
      <protection locked="0"/>
    </xf>
    <xf numFmtId="0" fontId="12" fillId="6" borderId="29" xfId="0" applyFont="1" applyFill="1" applyBorder="1" applyAlignment="1" applyProtection="1">
      <alignment vertical="center" wrapText="1"/>
      <protection locked="0"/>
    </xf>
    <xf numFmtId="164" fontId="13" fillId="5" borderId="30" xfId="0" applyNumberFormat="1" applyFont="1" applyFill="1" applyBorder="1" applyProtection="1">
      <protection locked="0"/>
    </xf>
    <xf numFmtId="0" fontId="3" fillId="0" borderId="3" xfId="0" applyFont="1" applyFill="1" applyBorder="1" applyAlignment="1" applyProtection="1">
      <alignment vertical="center" wrapText="1"/>
      <protection locked="0"/>
    </xf>
    <xf numFmtId="164" fontId="13" fillId="5" borderId="4" xfId="0" applyNumberFormat="1" applyFont="1" applyFill="1" applyBorder="1" applyProtection="1">
      <protection locked="0"/>
    </xf>
    <xf numFmtId="0" fontId="10" fillId="0" borderId="24" xfId="0" applyFont="1" applyFill="1" applyBorder="1" applyAlignment="1" applyProtection="1">
      <alignment horizontal="left" vertical="center" wrapText="1"/>
      <protection locked="0"/>
    </xf>
    <xf numFmtId="164" fontId="13" fillId="5" borderId="7" xfId="0" applyNumberFormat="1" applyFont="1" applyFill="1" applyBorder="1" applyProtection="1">
      <protection locked="0"/>
    </xf>
    <xf numFmtId="0" fontId="10" fillId="0" borderId="25" xfId="0" applyFont="1" applyFill="1" applyBorder="1" applyAlignment="1" applyProtection="1">
      <alignment horizontal="left" vertical="center" wrapText="1"/>
      <protection locked="0"/>
    </xf>
    <xf numFmtId="49" fontId="13" fillId="6" borderId="62" xfId="0" applyNumberFormat="1" applyFont="1" applyFill="1" applyBorder="1" applyAlignment="1" applyProtection="1">
      <alignment horizontal="center" vertical="center"/>
      <protection locked="0"/>
    </xf>
    <xf numFmtId="0" fontId="10" fillId="6" borderId="60" xfId="0" applyFont="1" applyFill="1" applyBorder="1" applyAlignment="1" applyProtection="1">
      <alignment horizontal="left" vertical="center" wrapText="1"/>
      <protection locked="0"/>
    </xf>
    <xf numFmtId="49" fontId="13" fillId="6" borderId="37" xfId="0" applyNumberFormat="1" applyFont="1" applyFill="1" applyBorder="1" applyAlignment="1" applyProtection="1">
      <alignment horizontal="center" vertical="center"/>
      <protection locked="0"/>
    </xf>
    <xf numFmtId="0" fontId="0" fillId="6" borderId="5" xfId="0" applyFill="1" applyBorder="1" applyAlignment="1" applyProtection="1">
      <alignment vertical="center"/>
      <protection locked="0"/>
    </xf>
    <xf numFmtId="0" fontId="6" fillId="0" borderId="35" xfId="0" applyFont="1" applyFill="1" applyBorder="1" applyAlignment="1" applyProtection="1">
      <alignment horizontal="center" vertical="center" wrapText="1"/>
    </xf>
    <xf numFmtId="0" fontId="0" fillId="5" borderId="2" xfId="0" applyFill="1" applyBorder="1" applyAlignment="1" applyProtection="1">
      <alignment vertical="center"/>
    </xf>
    <xf numFmtId="0" fontId="10" fillId="0" borderId="3" xfId="0" applyFont="1" applyBorder="1" applyAlignment="1" applyProtection="1">
      <alignment horizontal="center" vertical="center" textRotation="90" wrapText="1"/>
    </xf>
    <xf numFmtId="0" fontId="10" fillId="0" borderId="3" xfId="0" applyFont="1" applyBorder="1" applyAlignment="1" applyProtection="1">
      <alignment horizontal="center" vertical="center" textRotation="90"/>
    </xf>
    <xf numFmtId="0" fontId="10" fillId="0" borderId="35" xfId="0" applyFont="1" applyFill="1" applyBorder="1" applyAlignment="1" applyProtection="1">
      <alignment horizontal="center" textRotation="90"/>
    </xf>
    <xf numFmtId="0" fontId="10" fillId="0" borderId="24" xfId="0" applyFont="1" applyBorder="1" applyAlignment="1" applyProtection="1">
      <alignment horizontal="left" vertical="center" wrapText="1"/>
    </xf>
    <xf numFmtId="0" fontId="0" fillId="5" borderId="31" xfId="0" applyFill="1" applyBorder="1" applyAlignment="1" applyProtection="1">
      <alignment vertical="center"/>
    </xf>
    <xf numFmtId="0" fontId="11" fillId="0" borderId="3" xfId="0" applyFont="1" applyBorder="1" applyAlignment="1" applyProtection="1">
      <alignment horizontal="center" vertical="center"/>
    </xf>
    <xf numFmtId="0" fontId="10" fillId="5" borderId="45" xfId="0" applyFont="1" applyFill="1" applyBorder="1" applyAlignment="1" applyProtection="1">
      <alignment textRotation="90"/>
    </xf>
    <xf numFmtId="0" fontId="10" fillId="5" borderId="53" xfId="0" applyFont="1" applyFill="1" applyBorder="1" applyAlignment="1" applyProtection="1">
      <alignment textRotation="90"/>
    </xf>
    <xf numFmtId="0" fontId="0" fillId="5" borderId="67" xfId="0" applyFill="1" applyBorder="1" applyAlignment="1" applyProtection="1">
      <alignment vertical="center"/>
    </xf>
    <xf numFmtId="0" fontId="10" fillId="5" borderId="48" xfId="0" applyFont="1" applyFill="1" applyBorder="1" applyAlignment="1" applyProtection="1">
      <alignment textRotation="90"/>
    </xf>
    <xf numFmtId="0" fontId="10" fillId="5" borderId="54" xfId="0" applyFont="1" applyFill="1" applyBorder="1" applyAlignment="1" applyProtection="1">
      <alignment textRotation="90"/>
    </xf>
    <xf numFmtId="0" fontId="12" fillId="8" borderId="2" xfId="0" applyFont="1" applyFill="1" applyBorder="1" applyAlignment="1" applyProtection="1">
      <alignment horizontal="center" vertical="center"/>
    </xf>
    <xf numFmtId="0" fontId="3" fillId="8" borderId="3" xfId="0" applyFont="1" applyFill="1" applyBorder="1" applyAlignment="1" applyProtection="1">
      <alignment vertical="center" wrapText="1"/>
    </xf>
    <xf numFmtId="0" fontId="3" fillId="8" borderId="3" xfId="0" applyFont="1" applyFill="1" applyBorder="1" applyAlignment="1" applyProtection="1">
      <alignment wrapText="1"/>
    </xf>
    <xf numFmtId="49" fontId="13" fillId="0" borderId="2" xfId="0" applyNumberFormat="1" applyFont="1" applyBorder="1" applyAlignment="1" applyProtection="1">
      <alignment horizontal="center" vertical="center"/>
    </xf>
    <xf numFmtId="0" fontId="13" fillId="0" borderId="3"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12" fillId="8" borderId="1" xfId="0" applyFont="1" applyFill="1" applyBorder="1" applyAlignment="1" applyProtection="1">
      <alignment horizontal="center" vertical="center"/>
    </xf>
    <xf numFmtId="0" fontId="12" fillId="8" borderId="29" xfId="0" applyFont="1" applyFill="1" applyBorder="1" applyAlignment="1" applyProtection="1">
      <alignment vertical="center" wrapText="1"/>
    </xf>
    <xf numFmtId="0" fontId="12" fillId="8" borderId="29" xfId="0" applyFont="1" applyFill="1" applyBorder="1" applyAlignment="1" applyProtection="1">
      <alignment vertical="top" wrapText="1"/>
    </xf>
    <xf numFmtId="0" fontId="13" fillId="7" borderId="3" xfId="0" applyFont="1" applyFill="1" applyBorder="1" applyAlignment="1" applyProtection="1">
      <alignment horizontal="center" vertical="center" wrapText="1"/>
    </xf>
    <xf numFmtId="49" fontId="3" fillId="5" borderId="12" xfId="0" applyNumberFormat="1" applyFont="1" applyFill="1" applyBorder="1" applyAlignment="1" applyProtection="1">
      <alignment horizontal="center" vertical="center"/>
    </xf>
    <xf numFmtId="0" fontId="3" fillId="5" borderId="13" xfId="0" applyFont="1" applyFill="1" applyBorder="1" applyAlignment="1" applyProtection="1">
      <alignment horizontal="center" vertical="center" wrapText="1"/>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0" fontId="0" fillId="0" borderId="4" xfId="0" applyBorder="1" applyAlignment="1" applyProtection="1">
      <alignment horizontal="center" vertical="center"/>
    </xf>
    <xf numFmtId="0" fontId="3" fillId="0" borderId="41" xfId="0" applyFont="1" applyBorder="1" applyAlignment="1" applyProtection="1">
      <alignment horizontal="center" vertical="center"/>
    </xf>
    <xf numFmtId="0" fontId="13" fillId="0" borderId="4" xfId="0" applyFont="1" applyBorder="1" applyAlignment="1" applyProtection="1">
      <alignment horizontal="center" vertical="center"/>
    </xf>
    <xf numFmtId="49" fontId="14" fillId="3" borderId="2" xfId="0" applyNumberFormat="1" applyFont="1" applyFill="1" applyBorder="1" applyAlignment="1" applyProtection="1">
      <alignment horizontal="center" vertical="center"/>
    </xf>
    <xf numFmtId="0" fontId="14" fillId="3" borderId="3" xfId="0" applyFont="1" applyFill="1" applyBorder="1" applyAlignment="1" applyProtection="1">
      <alignment vertical="center" wrapText="1"/>
    </xf>
    <xf numFmtId="49" fontId="14" fillId="3" borderId="3" xfId="0" applyNumberFormat="1"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22" fillId="3" borderId="41" xfId="0" applyFont="1" applyFill="1" applyBorder="1" applyAlignment="1" applyProtection="1">
      <alignment horizontal="center" vertical="center"/>
    </xf>
    <xf numFmtId="49" fontId="13" fillId="0" borderId="3" xfId="0" applyNumberFormat="1"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2" fillId="0" borderId="41" xfId="0" applyFont="1" applyFill="1" applyBorder="1" applyAlignment="1" applyProtection="1">
      <alignment horizontal="center" vertical="center"/>
    </xf>
    <xf numFmtId="0" fontId="0" fillId="0" borderId="3" xfId="0" applyNumberFormat="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0" fontId="9" fillId="0" borderId="4" xfId="0" applyFont="1" applyBorder="1" applyAlignment="1" applyProtection="1">
      <alignment horizontal="center" vertical="center"/>
    </xf>
    <xf numFmtId="0" fontId="12" fillId="0" borderId="41" xfId="0" applyFont="1" applyBorder="1" applyAlignment="1" applyProtection="1">
      <alignment horizontal="center" vertical="center"/>
    </xf>
    <xf numFmtId="49" fontId="0" fillId="0" borderId="2" xfId="0" applyNumberFormat="1" applyFill="1" applyBorder="1" applyAlignment="1" applyProtection="1">
      <alignment horizontal="center" vertical="center"/>
    </xf>
    <xf numFmtId="0" fontId="0" fillId="0" borderId="3" xfId="0" applyFill="1" applyBorder="1" applyAlignment="1" applyProtection="1">
      <alignment vertical="center" wrapText="1"/>
    </xf>
    <xf numFmtId="0" fontId="0" fillId="0" borderId="3" xfId="0" applyFont="1" applyFill="1" applyBorder="1" applyAlignment="1" applyProtection="1">
      <alignment vertical="center" wrapText="1"/>
    </xf>
    <xf numFmtId="0" fontId="0" fillId="0" borderId="3" xfId="0" applyNumberFormat="1" applyFill="1" applyBorder="1" applyAlignment="1" applyProtection="1">
      <alignment horizontal="center" vertical="center"/>
    </xf>
    <xf numFmtId="0" fontId="0" fillId="0" borderId="4" xfId="0" applyFill="1" applyBorder="1" applyAlignment="1" applyProtection="1">
      <alignment horizontal="center" vertical="center"/>
    </xf>
    <xf numFmtId="0" fontId="3" fillId="0" borderId="41" xfId="0" applyFont="1" applyFill="1" applyBorder="1" applyAlignment="1" applyProtection="1">
      <alignment horizontal="center" vertical="center"/>
    </xf>
    <xf numFmtId="49" fontId="0" fillId="0" borderId="3" xfId="0" applyNumberFormat="1" applyBorder="1" applyAlignment="1" applyProtection="1">
      <alignment vertical="center" wrapText="1"/>
    </xf>
    <xf numFmtId="0" fontId="0" fillId="0" borderId="3" xfId="0"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49" fontId="0" fillId="2" borderId="5" xfId="0" applyNumberFormat="1" applyFill="1" applyBorder="1" applyAlignment="1" applyProtection="1">
      <alignment horizontal="center" vertical="center"/>
    </xf>
    <xf numFmtId="0" fontId="13" fillId="2" borderId="6" xfId="0" applyFont="1" applyFill="1" applyBorder="1" applyAlignment="1" applyProtection="1">
      <alignment vertical="center" wrapText="1"/>
    </xf>
    <xf numFmtId="0" fontId="0" fillId="2" borderId="6" xfId="0" applyFill="1" applyBorder="1" applyAlignment="1" applyProtection="1">
      <alignment vertical="center" wrapText="1"/>
    </xf>
    <xf numFmtId="0" fontId="0" fillId="2" borderId="6" xfId="0" applyNumberFormat="1" applyFill="1" applyBorder="1" applyAlignment="1" applyProtection="1">
      <alignment horizontal="center" vertical="center"/>
    </xf>
    <xf numFmtId="0" fontId="0" fillId="2" borderId="7" xfId="0"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0" borderId="2" xfId="0" applyFont="1" applyBorder="1" applyAlignment="1" applyProtection="1">
      <alignment horizontal="center" vertical="center"/>
    </xf>
    <xf numFmtId="49" fontId="0" fillId="7" borderId="2" xfId="0" applyNumberFormat="1" applyFill="1" applyBorder="1" applyAlignment="1" applyProtection="1">
      <alignment horizontal="center" vertical="center"/>
    </xf>
    <xf numFmtId="49" fontId="0" fillId="7" borderId="3" xfId="0" applyNumberFormat="1" applyFill="1" applyBorder="1" applyAlignment="1" applyProtection="1">
      <alignment horizontal="center" vertical="center"/>
    </xf>
    <xf numFmtId="0" fontId="0" fillId="7" borderId="4" xfId="0" applyFill="1" applyBorder="1" applyAlignment="1" applyProtection="1">
      <alignment horizontal="center" vertical="center"/>
    </xf>
    <xf numFmtId="0" fontId="3" fillId="7" borderId="2" xfId="0" applyFont="1" applyFill="1" applyBorder="1" applyAlignment="1" applyProtection="1">
      <alignment horizontal="center" vertical="center"/>
    </xf>
    <xf numFmtId="49" fontId="13" fillId="0" borderId="5" xfId="0" applyNumberFormat="1" applyFont="1" applyBorder="1" applyAlignment="1" applyProtection="1">
      <alignment horizontal="center" vertical="center"/>
    </xf>
    <xf numFmtId="0" fontId="13" fillId="0" borderId="6" xfId="0" applyFont="1" applyBorder="1" applyAlignment="1" applyProtection="1">
      <alignment vertical="center" wrapText="1"/>
    </xf>
    <xf numFmtId="0" fontId="8" fillId="0" borderId="6" xfId="0" applyFont="1" applyFill="1" applyBorder="1" applyAlignment="1" applyProtection="1">
      <alignment vertical="center" wrapText="1"/>
    </xf>
    <xf numFmtId="49" fontId="13" fillId="0" borderId="6" xfId="0" applyNumberFormat="1" applyFont="1" applyBorder="1" applyAlignment="1" applyProtection="1">
      <alignment horizontal="center" vertical="center"/>
    </xf>
    <xf numFmtId="0" fontId="13" fillId="0" borderId="7" xfId="0" applyFont="1" applyBorder="1" applyAlignment="1" applyProtection="1">
      <alignment horizontal="center" vertical="center"/>
    </xf>
    <xf numFmtId="0" fontId="12" fillId="0" borderId="5" xfId="0" applyFont="1" applyBorder="1" applyAlignment="1" applyProtection="1">
      <alignment horizontal="center" vertical="center"/>
    </xf>
    <xf numFmtId="0" fontId="8" fillId="0" borderId="3" xfId="0" applyFont="1" applyBorder="1" applyAlignment="1" applyProtection="1">
      <alignment vertical="center" wrapText="1"/>
    </xf>
    <xf numFmtId="0" fontId="12" fillId="0" borderId="2" xfId="0" applyFont="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0" fontId="9" fillId="0" borderId="3" xfId="0" applyFont="1" applyBorder="1" applyAlignment="1" applyProtection="1">
      <alignment vertical="center" wrapText="1"/>
    </xf>
    <xf numFmtId="49" fontId="13" fillId="7" borderId="11" xfId="0" applyNumberFormat="1" applyFont="1" applyFill="1" applyBorder="1" applyAlignment="1" applyProtection="1">
      <alignment horizontal="center" vertical="center"/>
    </xf>
    <xf numFmtId="0" fontId="13" fillId="7" borderId="12" xfId="0" applyFont="1" applyFill="1" applyBorder="1" applyAlignment="1" applyProtection="1">
      <alignment vertical="center" wrapText="1"/>
    </xf>
    <xf numFmtId="49" fontId="13" fillId="7" borderId="12" xfId="0" applyNumberFormat="1" applyFont="1" applyFill="1" applyBorder="1" applyAlignment="1" applyProtection="1">
      <alignment horizontal="center" vertical="center"/>
    </xf>
    <xf numFmtId="0" fontId="13" fillId="7" borderId="13" xfId="0" applyFont="1" applyFill="1" applyBorder="1" applyAlignment="1" applyProtection="1">
      <alignment horizontal="center" vertical="center"/>
    </xf>
    <xf numFmtId="0" fontId="12" fillId="7" borderId="1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49" fontId="0" fillId="2" borderId="2" xfId="0" applyNumberFormat="1" applyFill="1" applyBorder="1" applyAlignment="1" applyProtection="1">
      <alignment horizontal="center" vertical="center"/>
    </xf>
    <xf numFmtId="0" fontId="0" fillId="2" borderId="3" xfId="0" applyFill="1" applyBorder="1" applyAlignment="1" applyProtection="1">
      <alignment vertical="center" wrapText="1"/>
    </xf>
    <xf numFmtId="0" fontId="9" fillId="2" borderId="3" xfId="0" applyFont="1" applyFill="1" applyBorder="1" applyAlignment="1" applyProtection="1">
      <alignment vertical="center" wrapText="1"/>
    </xf>
    <xf numFmtId="0" fontId="0" fillId="2" borderId="3" xfId="0" applyNumberFormat="1" applyFill="1" applyBorder="1" applyAlignment="1" applyProtection="1">
      <alignment horizontal="center" vertical="center"/>
    </xf>
    <xf numFmtId="0" fontId="0" fillId="2" borderId="4" xfId="0" applyFill="1" applyBorder="1" applyAlignment="1" applyProtection="1">
      <alignment horizontal="center" vertical="center"/>
    </xf>
    <xf numFmtId="0" fontId="3" fillId="2" borderId="2" xfId="0" applyFont="1" applyFill="1" applyBorder="1" applyAlignment="1" applyProtection="1">
      <alignment horizontal="center" vertical="center"/>
    </xf>
    <xf numFmtId="49" fontId="13" fillId="10" borderId="2" xfId="0" applyNumberFormat="1" applyFont="1" applyFill="1" applyBorder="1" applyAlignment="1" applyProtection="1">
      <alignment horizontal="center" vertical="center"/>
    </xf>
    <xf numFmtId="0" fontId="13" fillId="10" borderId="3" xfId="0" applyFont="1" applyFill="1" applyBorder="1" applyAlignment="1" applyProtection="1">
      <alignment vertical="center" wrapText="1"/>
    </xf>
    <xf numFmtId="0" fontId="13" fillId="10" borderId="3" xfId="0" applyNumberFormat="1" applyFont="1" applyFill="1" applyBorder="1" applyAlignment="1" applyProtection="1">
      <alignment horizontal="center" vertical="center"/>
    </xf>
    <xf numFmtId="0" fontId="13" fillId="10" borderId="4" xfId="0" applyFont="1" applyFill="1" applyBorder="1" applyAlignment="1" applyProtection="1">
      <alignment horizontal="center" vertical="center"/>
    </xf>
    <xf numFmtId="0" fontId="12" fillId="10" borderId="2" xfId="0" applyFont="1" applyFill="1" applyBorder="1" applyAlignment="1" applyProtection="1">
      <alignment horizontal="center" vertical="center"/>
    </xf>
    <xf numFmtId="49" fontId="13" fillId="7" borderId="5" xfId="0" applyNumberFormat="1" applyFont="1" applyFill="1" applyBorder="1" applyAlignment="1" applyProtection="1">
      <alignment horizontal="center" vertical="center"/>
    </xf>
    <xf numFmtId="0" fontId="12" fillId="7" borderId="6" xfId="0" applyFont="1" applyFill="1" applyBorder="1" applyAlignment="1" applyProtection="1">
      <alignment vertical="center" wrapText="1"/>
    </xf>
    <xf numFmtId="0" fontId="13" fillId="7" borderId="6" xfId="0" applyFont="1" applyFill="1" applyBorder="1" applyAlignment="1" applyProtection="1">
      <alignment vertical="center" wrapText="1"/>
    </xf>
    <xf numFmtId="49" fontId="13" fillId="7" borderId="3" xfId="0" applyNumberFormat="1"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2" fillId="7" borderId="5" xfId="0" applyFont="1" applyFill="1" applyBorder="1" applyAlignment="1" applyProtection="1">
      <alignment horizontal="center" vertical="center"/>
    </xf>
    <xf numFmtId="0" fontId="14" fillId="3" borderId="3"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horizontal="center" vertical="center"/>
    </xf>
    <xf numFmtId="0" fontId="0" fillId="2" borderId="3" xfId="0" applyFont="1" applyFill="1" applyBorder="1" applyAlignment="1" applyProtection="1">
      <alignment vertical="center" wrapText="1"/>
    </xf>
    <xf numFmtId="49" fontId="0" fillId="2" borderId="3" xfId="0" applyNumberFormat="1" applyFont="1" applyFill="1" applyBorder="1" applyAlignment="1" applyProtection="1">
      <alignment vertical="center" wrapText="1"/>
    </xf>
    <xf numFmtId="0" fontId="0" fillId="2" borderId="3" xfId="0" applyNumberFormat="1"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49" fontId="14" fillId="3" borderId="3" xfId="0" applyNumberFormat="1" applyFont="1" applyFill="1" applyBorder="1" applyAlignment="1" applyProtection="1">
      <alignment vertical="center" wrapText="1"/>
    </xf>
    <xf numFmtId="0" fontId="13" fillId="2" borderId="3" xfId="0" applyFont="1" applyFill="1" applyBorder="1" applyAlignment="1" applyProtection="1">
      <alignment vertical="center" wrapText="1"/>
    </xf>
    <xf numFmtId="49" fontId="0" fillId="0" borderId="5" xfId="0" applyNumberFormat="1" applyBorder="1" applyAlignment="1" applyProtection="1">
      <alignment horizontal="center" vertical="center"/>
    </xf>
    <xf numFmtId="0" fontId="0" fillId="0" borderId="6" xfId="0" applyBorder="1" applyAlignment="1" applyProtection="1">
      <alignment vertical="center" wrapText="1"/>
    </xf>
    <xf numFmtId="49" fontId="0" fillId="0" borderId="6" xfId="0" applyNumberFormat="1" applyBorder="1" applyAlignment="1" applyProtection="1">
      <alignment vertical="center" wrapText="1"/>
    </xf>
    <xf numFmtId="0" fontId="0" fillId="0" borderId="7" xfId="0" applyBorder="1" applyAlignment="1" applyProtection="1">
      <alignment horizontal="center" vertical="center"/>
    </xf>
    <xf numFmtId="0" fontId="13" fillId="0" borderId="6" xfId="0" applyFont="1" applyFill="1" applyBorder="1" applyAlignment="1" applyProtection="1">
      <alignment vertical="center" wrapText="1"/>
    </xf>
    <xf numFmtId="49" fontId="0" fillId="0" borderId="3" xfId="0" applyNumberFormat="1" applyFill="1" applyBorder="1" applyAlignment="1" applyProtection="1">
      <alignment vertical="center" wrapText="1"/>
    </xf>
    <xf numFmtId="0" fontId="13" fillId="0" borderId="32" xfId="0" applyFont="1" applyBorder="1" applyAlignment="1" applyProtection="1">
      <alignment vertical="center" wrapText="1"/>
    </xf>
    <xf numFmtId="49" fontId="13" fillId="0" borderId="32" xfId="0" applyNumberFormat="1" applyFont="1" applyBorder="1" applyAlignment="1" applyProtection="1">
      <alignment vertical="center" wrapText="1"/>
    </xf>
    <xf numFmtId="49" fontId="22" fillId="3" borderId="3" xfId="0" applyNumberFormat="1" applyFont="1" applyFill="1" applyBorder="1" applyAlignment="1" applyProtection="1">
      <alignment vertical="center" wrapText="1"/>
    </xf>
    <xf numFmtId="0" fontId="14" fillId="3" borderId="2" xfId="0" applyFont="1" applyFill="1" applyBorder="1" applyAlignment="1" applyProtection="1">
      <alignment horizontal="center" vertical="center"/>
    </xf>
    <xf numFmtId="49" fontId="0" fillId="7" borderId="3" xfId="0" applyNumberFormat="1" applyFill="1" applyBorder="1" applyAlignment="1" applyProtection="1">
      <alignment vertical="center" wrapText="1"/>
    </xf>
    <xf numFmtId="0" fontId="0" fillId="7" borderId="3" xfId="0" applyNumberFormat="1" applyFill="1" applyBorder="1" applyAlignment="1" applyProtection="1">
      <alignment horizontal="center" vertical="center"/>
    </xf>
    <xf numFmtId="49" fontId="9" fillId="0" borderId="3" xfId="0" applyNumberFormat="1" applyFont="1" applyBorder="1" applyAlignment="1" applyProtection="1">
      <alignment vertical="center" wrapText="1"/>
    </xf>
    <xf numFmtId="49" fontId="13" fillId="0" borderId="3" xfId="0" applyNumberFormat="1" applyFont="1" applyBorder="1" applyAlignment="1" applyProtection="1">
      <alignment horizontal="center" vertical="center"/>
    </xf>
    <xf numFmtId="49" fontId="13" fillId="0" borderId="3" xfId="0" applyNumberFormat="1" applyFont="1" applyFill="1" applyBorder="1" applyAlignment="1" applyProtection="1">
      <alignment vertical="center" wrapText="1"/>
    </xf>
    <xf numFmtId="49" fontId="14" fillId="3" borderId="5" xfId="0" applyNumberFormat="1" applyFont="1" applyFill="1" applyBorder="1" applyAlignment="1" applyProtection="1">
      <alignment horizontal="center" vertical="center"/>
    </xf>
    <xf numFmtId="0" fontId="14" fillId="3" borderId="6" xfId="0" applyFont="1" applyFill="1" applyBorder="1" applyAlignment="1" applyProtection="1">
      <alignment vertical="center" wrapText="1"/>
    </xf>
    <xf numFmtId="49" fontId="14" fillId="3" borderId="6" xfId="0" applyNumberFormat="1" applyFont="1" applyFill="1" applyBorder="1" applyAlignment="1" applyProtection="1">
      <alignment vertical="center" wrapText="1"/>
    </xf>
    <xf numFmtId="49" fontId="14" fillId="3" borderId="6" xfId="0" applyNumberFormat="1"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xf>
    <xf numFmtId="0" fontId="13" fillId="0" borderId="3" xfId="0" applyFont="1" applyBorder="1" applyAlignment="1" applyProtection="1">
      <alignment wrapText="1"/>
    </xf>
    <xf numFmtId="0" fontId="0" fillId="0" borderId="32" xfId="0" applyBorder="1" applyAlignment="1" applyProtection="1">
      <alignment vertical="center" wrapText="1"/>
    </xf>
    <xf numFmtId="49" fontId="0" fillId="0" borderId="32" xfId="0" applyNumberFormat="1" applyBorder="1" applyAlignment="1" applyProtection="1">
      <alignment vertical="center" wrapText="1"/>
    </xf>
    <xf numFmtId="0" fontId="0" fillId="0" borderId="32" xfId="0" applyNumberFormat="1" applyBorder="1" applyAlignment="1" applyProtection="1">
      <alignment horizontal="center" vertical="center"/>
    </xf>
    <xf numFmtId="0" fontId="0" fillId="0" borderId="33" xfId="0" applyBorder="1" applyAlignment="1" applyProtection="1">
      <alignment horizontal="center" vertical="center"/>
    </xf>
    <xf numFmtId="49" fontId="0" fillId="0" borderId="3" xfId="0" applyNumberFormat="1" applyFill="1" applyBorder="1" applyAlignment="1" applyProtection="1">
      <alignment horizontal="center" vertical="center"/>
    </xf>
    <xf numFmtId="0" fontId="13" fillId="0" borderId="39" xfId="0" applyFont="1" applyBorder="1" applyAlignment="1" applyProtection="1">
      <alignment vertical="center" wrapText="1"/>
    </xf>
    <xf numFmtId="0" fontId="37" fillId="0" borderId="39" xfId="0" applyFont="1" applyBorder="1" applyAlignment="1" applyProtection="1">
      <alignment vertical="center" wrapText="1"/>
    </xf>
    <xf numFmtId="0" fontId="0" fillId="0" borderId="39" xfId="0" applyNumberFormat="1" applyBorder="1" applyAlignment="1" applyProtection="1">
      <alignment horizontal="center" vertical="center"/>
    </xf>
    <xf numFmtId="0" fontId="0" fillId="0" borderId="73" xfId="0" applyBorder="1" applyAlignment="1" applyProtection="1">
      <alignment horizontal="center" vertical="center"/>
    </xf>
    <xf numFmtId="0" fontId="3" fillId="0" borderId="37" xfId="0" applyFont="1" applyBorder="1" applyAlignment="1" applyProtection="1">
      <alignment horizontal="center" vertical="center"/>
    </xf>
    <xf numFmtId="0" fontId="13" fillId="0" borderId="32" xfId="0" applyNumberFormat="1" applyFont="1" applyBorder="1" applyAlignment="1" applyProtection="1">
      <alignment horizontal="center" vertical="center"/>
    </xf>
    <xf numFmtId="0" fontId="13" fillId="0" borderId="33" xfId="0" applyFont="1" applyBorder="1" applyAlignment="1" applyProtection="1">
      <alignment horizontal="center" vertical="center"/>
    </xf>
    <xf numFmtId="0" fontId="12" fillId="0" borderId="31" xfId="0" applyFont="1" applyBorder="1" applyAlignment="1" applyProtection="1">
      <alignment horizontal="center" vertical="center"/>
    </xf>
    <xf numFmtId="49" fontId="13" fillId="0" borderId="3" xfId="0" applyNumberFormat="1" applyFont="1" applyBorder="1" applyAlignment="1" applyProtection="1">
      <alignment vertical="center" wrapText="1"/>
    </xf>
    <xf numFmtId="0" fontId="13" fillId="0" borderId="3" xfId="0" applyNumberFormat="1" applyFont="1" applyBorder="1" applyAlignment="1" applyProtection="1">
      <alignment horizontal="center" vertical="center"/>
    </xf>
    <xf numFmtId="0" fontId="0" fillId="0" borderId="32" xfId="0" applyFill="1" applyBorder="1" applyAlignment="1" applyProtection="1">
      <alignment vertical="center" wrapText="1"/>
    </xf>
    <xf numFmtId="0" fontId="13" fillId="0" borderId="39" xfId="0" applyFont="1" applyFill="1" applyBorder="1" applyAlignment="1" applyProtection="1">
      <alignment horizontal="left" vertical="center" wrapText="1"/>
    </xf>
    <xf numFmtId="0" fontId="13" fillId="0" borderId="39" xfId="0" applyFont="1" applyFill="1" applyBorder="1" applyAlignment="1" applyProtection="1">
      <alignment horizontal="center" vertical="center" wrapText="1"/>
    </xf>
    <xf numFmtId="0" fontId="13" fillId="0" borderId="3" xfId="0" applyFont="1" applyFill="1" applyBorder="1" applyAlignment="1" applyProtection="1">
      <alignment wrapText="1"/>
    </xf>
    <xf numFmtId="49" fontId="13" fillId="7" borderId="3" xfId="0" applyNumberFormat="1" applyFont="1" applyFill="1" applyBorder="1" applyAlignment="1" applyProtection="1">
      <alignment vertical="center" wrapText="1"/>
    </xf>
    <xf numFmtId="49" fontId="0" fillId="6" borderId="2" xfId="0" applyNumberFormat="1" applyFill="1" applyBorder="1" applyAlignment="1" applyProtection="1">
      <alignment horizontal="center" vertical="center"/>
    </xf>
    <xf numFmtId="0" fontId="0" fillId="0" borderId="16" xfId="0" applyFill="1" applyBorder="1" applyAlignment="1" applyProtection="1">
      <alignment horizontal="right" vertical="center"/>
    </xf>
    <xf numFmtId="49" fontId="0" fillId="5" borderId="2" xfId="0" applyNumberFormat="1" applyFill="1" applyBorder="1" applyAlignment="1" applyProtection="1">
      <alignment vertical="center"/>
    </xf>
    <xf numFmtId="0" fontId="0" fillId="0" borderId="53" xfId="0" applyFill="1" applyBorder="1" applyAlignment="1" applyProtection="1">
      <alignment horizontal="right" vertical="center"/>
    </xf>
    <xf numFmtId="49" fontId="0" fillId="5" borderId="31" xfId="0" applyNumberFormat="1" applyFill="1" applyBorder="1" applyAlignment="1" applyProtection="1">
      <alignment vertical="center"/>
    </xf>
    <xf numFmtId="0" fontId="0" fillId="0" borderId="55" xfId="0" applyFill="1" applyBorder="1" applyAlignment="1" applyProtection="1">
      <alignment horizontal="right" vertical="center"/>
    </xf>
    <xf numFmtId="49" fontId="0" fillId="5" borderId="37" xfId="0" applyNumberFormat="1" applyFill="1" applyBorder="1" applyAlignment="1" applyProtection="1">
      <alignment vertical="center"/>
    </xf>
    <xf numFmtId="49" fontId="3" fillId="6" borderId="2" xfId="0" applyNumberFormat="1" applyFont="1" applyFill="1" applyBorder="1" applyAlignment="1" applyProtection="1">
      <alignment horizontal="center" vertical="center"/>
    </xf>
    <xf numFmtId="0" fontId="3" fillId="6" borderId="3"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49" fontId="13" fillId="6" borderId="2" xfId="0" applyNumberFormat="1" applyFont="1" applyFill="1" applyBorder="1" applyAlignment="1" applyProtection="1">
      <alignment horizontal="center" vertical="center"/>
    </xf>
    <xf numFmtId="0" fontId="13"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13" fillId="0" borderId="57" xfId="0" applyFont="1" applyFill="1" applyBorder="1" applyAlignment="1" applyProtection="1">
      <alignment vertical="center" wrapText="1"/>
    </xf>
    <xf numFmtId="0" fontId="13" fillId="5" borderId="3" xfId="0" applyFont="1" applyFill="1" applyBorder="1" applyAlignment="1" applyProtection="1">
      <alignment horizontal="center" vertical="center" wrapText="1"/>
    </xf>
    <xf numFmtId="0" fontId="13" fillId="0" borderId="58" xfId="0" applyFont="1" applyFill="1" applyBorder="1" applyAlignment="1" applyProtection="1">
      <alignment vertical="center" wrapText="1"/>
    </xf>
    <xf numFmtId="0" fontId="13" fillId="0" borderId="76" xfId="0" applyFont="1" applyFill="1" applyBorder="1" applyAlignment="1" applyProtection="1">
      <alignment vertical="center" wrapText="1"/>
    </xf>
    <xf numFmtId="0" fontId="13" fillId="0" borderId="59" xfId="0" applyFont="1" applyFill="1" applyBorder="1" applyAlignment="1" applyProtection="1">
      <alignment vertical="center" wrapText="1"/>
    </xf>
    <xf numFmtId="49" fontId="13" fillId="0" borderId="37" xfId="0" applyNumberFormat="1" applyFont="1" applyFill="1" applyBorder="1" applyAlignment="1" applyProtection="1">
      <alignment horizontal="center" vertical="center"/>
    </xf>
    <xf numFmtId="49" fontId="13" fillId="7" borderId="37" xfId="0" applyNumberFormat="1" applyFont="1" applyFill="1" applyBorder="1" applyAlignment="1" applyProtection="1">
      <alignment horizontal="center" vertical="center"/>
    </xf>
    <xf numFmtId="0" fontId="13" fillId="7" borderId="59" xfId="0" applyFont="1" applyFill="1" applyBorder="1" applyAlignment="1" applyProtection="1">
      <alignment vertical="center" wrapText="1"/>
    </xf>
    <xf numFmtId="0" fontId="0" fillId="0" borderId="59" xfId="0" applyFont="1" applyFill="1" applyBorder="1" applyAlignment="1" applyProtection="1">
      <alignment vertical="center" wrapText="1"/>
    </xf>
    <xf numFmtId="0" fontId="0" fillId="0" borderId="3" xfId="0" applyFont="1" applyBorder="1" applyAlignment="1" applyProtection="1">
      <alignment horizontal="center" vertical="center" wrapText="1"/>
    </xf>
    <xf numFmtId="0" fontId="13" fillId="4" borderId="3" xfId="0" applyFont="1" applyFill="1" applyBorder="1" applyAlignment="1" applyProtection="1">
      <alignment vertical="center" wrapText="1"/>
    </xf>
    <xf numFmtId="49" fontId="12" fillId="8" borderId="1" xfId="0" applyNumberFormat="1" applyFont="1" applyFill="1" applyBorder="1" applyAlignment="1" applyProtection="1">
      <alignment horizontal="center" vertical="center"/>
    </xf>
    <xf numFmtId="0" fontId="12" fillId="8" borderId="29" xfId="0" applyFont="1" applyFill="1" applyBorder="1" applyAlignment="1" applyProtection="1">
      <alignment horizontal="center" vertical="center" wrapText="1"/>
    </xf>
    <xf numFmtId="0" fontId="12" fillId="7" borderId="3" xfId="0" applyFont="1" applyFill="1" applyBorder="1" applyAlignment="1" applyProtection="1">
      <alignment vertical="center" wrapText="1"/>
    </xf>
    <xf numFmtId="0" fontId="13" fillId="4" borderId="45" xfId="0" applyFont="1" applyFill="1" applyBorder="1" applyAlignment="1" applyProtection="1">
      <alignment vertical="center" wrapText="1"/>
    </xf>
    <xf numFmtId="49" fontId="13" fillId="0" borderId="37" xfId="0" applyNumberFormat="1" applyFont="1" applyBorder="1" applyAlignment="1" applyProtection="1">
      <alignment horizontal="center" vertical="center"/>
    </xf>
    <xf numFmtId="0" fontId="13" fillId="10" borderId="3" xfId="0" applyFont="1" applyFill="1" applyBorder="1" applyAlignment="1" applyProtection="1">
      <alignment horizontal="center" vertical="center" wrapText="1"/>
    </xf>
    <xf numFmtId="49" fontId="0" fillId="0" borderId="31" xfId="0" applyNumberFormat="1" applyBorder="1" applyAlignment="1" applyProtection="1">
      <alignment horizontal="center" vertical="center"/>
    </xf>
    <xf numFmtId="0" fontId="0" fillId="0" borderId="32" xfId="0" applyBorder="1" applyAlignment="1" applyProtection="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6" fillId="2" borderId="0" xfId="0" applyFont="1" applyFill="1" applyAlignment="1" applyProtection="1">
      <alignment horizontal="left" vertical="center" wrapText="1"/>
      <protection locked="0"/>
    </xf>
    <xf numFmtId="49" fontId="13" fillId="0" borderId="0" xfId="0" applyNumberFormat="1" applyFont="1" applyFill="1" applyBorder="1" applyAlignment="1" applyProtection="1">
      <alignment horizontal="center" vertical="center"/>
    </xf>
    <xf numFmtId="0" fontId="0" fillId="0" borderId="3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69" xfId="0" applyFill="1" applyBorder="1" applyAlignment="1" applyProtection="1">
      <alignment horizontal="center" vertical="center" wrapText="1"/>
      <protection locked="0"/>
    </xf>
    <xf numFmtId="164" fontId="5" fillId="0" borderId="43" xfId="0" applyNumberFormat="1" applyFont="1" applyBorder="1" applyAlignment="1" applyProtection="1">
      <alignment horizontal="right" vertical="center"/>
      <protection locked="0"/>
    </xf>
    <xf numFmtId="164" fontId="5" fillId="0" borderId="21" xfId="0" applyNumberFormat="1" applyFont="1" applyBorder="1" applyAlignment="1" applyProtection="1">
      <alignment horizontal="right" vertical="center"/>
      <protection locked="0"/>
    </xf>
    <xf numFmtId="164" fontId="5" fillId="0" borderId="44" xfId="0" applyNumberFormat="1" applyFont="1" applyBorder="1" applyAlignment="1" applyProtection="1">
      <alignment horizontal="right" vertical="center"/>
      <protection locked="0"/>
    </xf>
    <xf numFmtId="164" fontId="39" fillId="0" borderId="40" xfId="0" applyNumberFormat="1" applyFont="1" applyBorder="1" applyAlignment="1" applyProtection="1">
      <alignment horizontal="right" vertical="center"/>
      <protection locked="0"/>
    </xf>
    <xf numFmtId="164" fontId="39" fillId="0" borderId="18" xfId="0" applyNumberFormat="1" applyFont="1" applyBorder="1" applyAlignment="1" applyProtection="1">
      <alignment horizontal="right" vertical="center"/>
      <protection locked="0"/>
    </xf>
    <xf numFmtId="164" fontId="39" fillId="0" borderId="41" xfId="0" applyNumberFormat="1" applyFont="1" applyBorder="1" applyAlignment="1" applyProtection="1">
      <alignment horizontal="right" vertical="center"/>
      <protection locked="0"/>
    </xf>
    <xf numFmtId="0" fontId="0" fillId="6" borderId="43" xfId="0" applyFill="1" applyBorder="1" applyAlignment="1" applyProtection="1">
      <alignment horizontal="center" vertical="top" wrapText="1"/>
      <protection locked="0"/>
    </xf>
    <xf numFmtId="0" fontId="0" fillId="6" borderId="21" xfId="0" applyFill="1" applyBorder="1" applyAlignment="1" applyProtection="1">
      <alignment horizontal="center" vertical="top" wrapText="1"/>
      <protection locked="0"/>
    </xf>
    <xf numFmtId="0" fontId="0" fillId="6" borderId="22" xfId="0" applyFill="1" applyBorder="1" applyAlignment="1" applyProtection="1">
      <alignment horizontal="center" vertical="top" wrapText="1"/>
      <protection locked="0"/>
    </xf>
    <xf numFmtId="0" fontId="3" fillId="6" borderId="68"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left" vertical="center" wrapText="1"/>
      <protection locked="0"/>
    </xf>
    <xf numFmtId="0" fontId="3" fillId="6" borderId="35" xfId="0" applyFont="1" applyFill="1"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4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3" fillId="6" borderId="28" xfId="0" applyFont="1" applyFill="1" applyBorder="1" applyAlignment="1" applyProtection="1">
      <alignment horizontal="center" vertical="center"/>
      <protection locked="0"/>
    </xf>
    <xf numFmtId="0" fontId="3" fillId="6" borderId="15" xfId="0" applyFont="1" applyFill="1" applyBorder="1" applyAlignment="1" applyProtection="1">
      <alignment horizontal="center" vertical="center"/>
      <protection locked="0"/>
    </xf>
    <xf numFmtId="0" fontId="3" fillId="6" borderId="42" xfId="0" applyFont="1" applyFill="1" applyBorder="1" applyAlignment="1" applyProtection="1">
      <alignment horizontal="center" vertical="center"/>
      <protection locked="0"/>
    </xf>
    <xf numFmtId="0" fontId="9" fillId="0" borderId="40"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13" fillId="6" borderId="43" xfId="0" applyFont="1" applyFill="1" applyBorder="1" applyAlignment="1" applyProtection="1">
      <alignment horizontal="center" vertical="center" wrapText="1"/>
      <protection locked="0"/>
    </xf>
    <xf numFmtId="0" fontId="13" fillId="6" borderId="21" xfId="0" applyFont="1" applyFill="1" applyBorder="1" applyAlignment="1" applyProtection="1">
      <alignment horizontal="center" vertical="center" wrapText="1"/>
      <protection locked="0"/>
    </xf>
    <xf numFmtId="0" fontId="13" fillId="6" borderId="22" xfId="0" applyFont="1" applyFill="1" applyBorder="1" applyAlignment="1" applyProtection="1">
      <alignment horizontal="center" vertical="center" wrapText="1"/>
      <protection locked="0"/>
    </xf>
    <xf numFmtId="0" fontId="0" fillId="6" borderId="43" xfId="0" applyFill="1" applyBorder="1" applyAlignment="1" applyProtection="1">
      <alignment horizontal="center" vertical="center" wrapText="1"/>
      <protection locked="0"/>
    </xf>
    <xf numFmtId="0" fontId="0" fillId="6" borderId="21" xfId="0" applyFill="1" applyBorder="1" applyAlignment="1" applyProtection="1">
      <alignment horizontal="center" vertical="center" wrapText="1"/>
      <protection locked="0"/>
    </xf>
    <xf numFmtId="0" fontId="0" fillId="6" borderId="22" xfId="0" applyFill="1" applyBorder="1" applyAlignment="1" applyProtection="1">
      <alignment horizontal="center" vertical="center" wrapText="1"/>
      <protection locked="0"/>
    </xf>
    <xf numFmtId="0" fontId="27" fillId="3" borderId="51" xfId="0" applyFont="1" applyFill="1" applyBorder="1" applyAlignment="1" applyProtection="1">
      <alignment horizontal="center" vertical="top" wrapText="1"/>
      <protection locked="0"/>
    </xf>
    <xf numFmtId="0" fontId="6" fillId="5" borderId="14" xfId="0" applyFont="1" applyFill="1" applyBorder="1" applyAlignment="1" applyProtection="1">
      <alignment horizontal="center" vertical="center" wrapText="1"/>
    </xf>
    <xf numFmtId="0" fontId="6" fillId="5" borderId="15"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3" fillId="6" borderId="28" xfId="0" applyFont="1" applyFill="1" applyBorder="1" applyAlignment="1" applyProtection="1">
      <alignment horizontal="center" vertical="top" wrapText="1"/>
      <protection locked="0"/>
    </xf>
    <xf numFmtId="0" fontId="3" fillId="6" borderId="15"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9" fillId="0" borderId="18" xfId="0" applyFont="1" applyBorder="1" applyAlignment="1" applyProtection="1">
      <alignment horizontal="right" vertical="center"/>
      <protection locked="0"/>
    </xf>
    <xf numFmtId="0" fontId="39" fillId="0" borderId="41" xfId="0" applyFont="1" applyBorder="1" applyAlignment="1" applyProtection="1">
      <alignment horizontal="right" vertical="center"/>
      <protection locked="0"/>
    </xf>
    <xf numFmtId="0" fontId="0" fillId="0" borderId="40"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3" fillId="6" borderId="40" xfId="0" applyFont="1" applyFill="1" applyBorder="1" applyAlignment="1" applyProtection="1">
      <alignment horizontal="center" vertical="top" wrapText="1"/>
      <protection locked="0"/>
    </xf>
    <xf numFmtId="0" fontId="3" fillId="6" borderId="18"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0" fillId="6" borderId="21"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6" borderId="40" xfId="0" applyFont="1" applyFill="1" applyBorder="1" applyAlignment="1" applyProtection="1">
      <alignment horizontal="left" vertical="center" wrapText="1"/>
      <protection locked="0"/>
    </xf>
    <xf numFmtId="0" fontId="3" fillId="6" borderId="18" xfId="0" applyFont="1" applyFill="1" applyBorder="1" applyAlignment="1" applyProtection="1">
      <alignment horizontal="left" vertical="center" wrapText="1"/>
      <protection locked="0"/>
    </xf>
    <xf numFmtId="0" fontId="3" fillId="6" borderId="19" xfId="0" applyFont="1" applyFill="1" applyBorder="1" applyAlignment="1" applyProtection="1">
      <alignment horizontal="left" vertical="center" wrapText="1"/>
      <protection locked="0"/>
    </xf>
    <xf numFmtId="0" fontId="10" fillId="6" borderId="40" xfId="0" applyFont="1" applyFill="1" applyBorder="1" applyAlignment="1" applyProtection="1">
      <alignment horizontal="center"/>
    </xf>
    <xf numFmtId="0" fontId="10" fillId="6" borderId="19" xfId="0" applyFont="1" applyFill="1" applyBorder="1" applyAlignment="1" applyProtection="1">
      <alignment horizontal="center"/>
    </xf>
    <xf numFmtId="0" fontId="10" fillId="6" borderId="45" xfId="0" applyFont="1" applyFill="1" applyBorder="1" applyAlignment="1" applyProtection="1">
      <alignment horizontal="center"/>
    </xf>
    <xf numFmtId="0" fontId="10" fillId="6" borderId="53" xfId="0" applyFont="1" applyFill="1" applyBorder="1" applyAlignment="1" applyProtection="1">
      <alignment horizontal="center"/>
    </xf>
    <xf numFmtId="0" fontId="10" fillId="6" borderId="48" xfId="0" applyFont="1" applyFill="1" applyBorder="1" applyAlignment="1" applyProtection="1">
      <alignment horizontal="center"/>
    </xf>
    <xf numFmtId="0" fontId="10" fillId="6" borderId="54" xfId="0" applyFont="1" applyFill="1" applyBorder="1" applyAlignment="1" applyProtection="1">
      <alignment horizontal="center"/>
    </xf>
    <xf numFmtId="0" fontId="0" fillId="0" borderId="34" xfId="0" applyFont="1" applyBorder="1" applyAlignment="1" applyProtection="1">
      <alignment horizontal="center" vertical="center" wrapText="1"/>
    </xf>
    <xf numFmtId="0" fontId="0" fillId="0" borderId="55" xfId="0" applyFont="1" applyBorder="1" applyAlignment="1" applyProtection="1">
      <alignment horizontal="center" vertical="center" wrapText="1"/>
    </xf>
    <xf numFmtId="0" fontId="0" fillId="0" borderId="69" xfId="0" applyFont="1" applyBorder="1" applyAlignment="1" applyProtection="1">
      <alignment horizontal="center" vertical="center" wrapText="1"/>
    </xf>
    <xf numFmtId="0" fontId="8" fillId="6" borderId="40" xfId="0" applyFont="1" applyFill="1" applyBorder="1" applyAlignment="1" applyProtection="1">
      <alignment horizontal="center" vertical="center" wrapText="1"/>
      <protection locked="0"/>
    </xf>
    <xf numFmtId="0" fontId="8" fillId="6" borderId="18" xfId="0" applyFont="1" applyFill="1" applyBorder="1" applyAlignment="1" applyProtection="1">
      <alignment horizontal="center" vertical="center" wrapText="1"/>
      <protection locked="0"/>
    </xf>
    <xf numFmtId="0" fontId="8" fillId="6" borderId="19" xfId="0" applyFont="1" applyFill="1" applyBorder="1" applyAlignment="1" applyProtection="1">
      <alignment horizontal="center" vertical="center" wrapText="1"/>
      <protection locked="0"/>
    </xf>
    <xf numFmtId="0" fontId="37" fillId="0" borderId="34" xfId="0" applyFont="1" applyFill="1" applyBorder="1" applyAlignment="1">
      <alignment horizontal="center" vertical="center" wrapText="1"/>
    </xf>
    <xf numFmtId="0" fontId="37" fillId="0" borderId="55" xfId="0" applyFont="1" applyFill="1" applyBorder="1" applyAlignment="1">
      <alignment horizontal="center" vertical="center" wrapText="1"/>
    </xf>
    <xf numFmtId="0" fontId="37" fillId="0" borderId="69"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0" fillId="6" borderId="43" xfId="0" applyFill="1" applyBorder="1" applyAlignment="1">
      <alignment horizontal="center" vertical="top" wrapText="1"/>
    </xf>
    <xf numFmtId="0" fontId="0" fillId="6" borderId="21" xfId="0" applyFill="1" applyBorder="1" applyAlignment="1">
      <alignment horizontal="center" vertical="top" wrapText="1"/>
    </xf>
    <xf numFmtId="0" fontId="0" fillId="6" borderId="22" xfId="0" applyFill="1" applyBorder="1" applyAlignment="1">
      <alignment horizontal="center" vertical="top" wrapText="1"/>
    </xf>
    <xf numFmtId="0" fontId="3" fillId="6" borderId="7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6" borderId="72" xfId="0" applyFont="1" applyFill="1" applyBorder="1" applyAlignment="1">
      <alignment horizontal="left" vertical="center" wrapText="1"/>
    </xf>
    <xf numFmtId="0" fontId="0" fillId="0" borderId="48" xfId="0" applyBorder="1" applyAlignment="1">
      <alignment horizontal="left" vertical="center" wrapText="1"/>
    </xf>
    <xf numFmtId="0" fontId="0" fillId="0" borderId="56" xfId="0" applyBorder="1" applyAlignment="1">
      <alignment horizontal="left" vertical="center" wrapText="1"/>
    </xf>
    <xf numFmtId="0" fontId="0" fillId="0" borderId="54" xfId="0" applyBorder="1" applyAlignment="1">
      <alignment horizontal="left" vertical="center" wrapText="1"/>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4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3" fillId="6" borderId="28"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42" xfId="0" applyFont="1" applyFill="1" applyBorder="1" applyAlignment="1">
      <alignment horizontal="center" vertical="center"/>
    </xf>
    <xf numFmtId="164" fontId="39" fillId="0" borderId="40" xfId="0" applyNumberFormat="1" applyFont="1" applyBorder="1" applyAlignment="1">
      <alignment horizontal="right" vertical="center"/>
    </xf>
    <xf numFmtId="0" fontId="39" fillId="0" borderId="18" xfId="0" applyFont="1" applyBorder="1" applyAlignment="1">
      <alignment horizontal="right" vertical="center"/>
    </xf>
    <xf numFmtId="0" fontId="39" fillId="0" borderId="41" xfId="0" applyFont="1" applyBorder="1" applyAlignment="1">
      <alignment horizontal="right" vertical="center"/>
    </xf>
    <xf numFmtId="164" fontId="39" fillId="0" borderId="18" xfId="0" applyNumberFormat="1" applyFont="1" applyBorder="1" applyAlignment="1">
      <alignment horizontal="right" vertical="center"/>
    </xf>
    <xf numFmtId="164" fontId="39" fillId="0" borderId="41" xfId="0" applyNumberFormat="1" applyFont="1" applyBorder="1" applyAlignment="1">
      <alignment horizontal="right" vertical="center"/>
    </xf>
    <xf numFmtId="164" fontId="5" fillId="0" borderId="43" xfId="0" applyNumberFormat="1" applyFont="1" applyBorder="1" applyAlignment="1">
      <alignment horizontal="right" vertical="center"/>
    </xf>
    <xf numFmtId="164" fontId="5" fillId="0" borderId="21" xfId="0" applyNumberFormat="1" applyFont="1" applyBorder="1" applyAlignment="1">
      <alignment horizontal="right" vertical="center"/>
    </xf>
    <xf numFmtId="164" fontId="5" fillId="0" borderId="44" xfId="0" applyNumberFormat="1" applyFont="1" applyBorder="1" applyAlignment="1">
      <alignment horizontal="right" vertical="center"/>
    </xf>
    <xf numFmtId="0" fontId="3" fillId="6" borderId="28" xfId="0"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6" borderId="16" xfId="0" applyFont="1" applyFill="1" applyBorder="1" applyAlignment="1">
      <alignment horizontal="center" vertical="top" wrapText="1"/>
    </xf>
    <xf numFmtId="0" fontId="3" fillId="6" borderId="40" xfId="0" applyFont="1" applyFill="1" applyBorder="1" applyAlignment="1">
      <alignment horizontal="left" vertical="top" wrapText="1"/>
    </xf>
    <xf numFmtId="0" fontId="3" fillId="6" borderId="18" xfId="0" applyFont="1" applyFill="1" applyBorder="1" applyAlignment="1">
      <alignment horizontal="left" vertical="top" wrapText="1"/>
    </xf>
    <xf numFmtId="0" fontId="3" fillId="6" borderId="19" xfId="0" applyFont="1" applyFill="1" applyBorder="1" applyAlignment="1">
      <alignment horizontal="left" vertical="top" wrapText="1"/>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8" fillId="6" borderId="40"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3" fillId="6" borderId="40"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12" fillId="6" borderId="43" xfId="0" applyFont="1" applyFill="1" applyBorder="1" applyAlignment="1" applyProtection="1">
      <alignment horizontal="right" vertical="center" wrapText="1"/>
      <protection locked="0"/>
    </xf>
    <xf numFmtId="0" fontId="12" fillId="6" borderId="21" xfId="0" applyFont="1" applyFill="1" applyBorder="1" applyAlignment="1" applyProtection="1">
      <alignment horizontal="right" vertical="center" wrapText="1"/>
      <protection locked="0"/>
    </xf>
    <xf numFmtId="0" fontId="12" fillId="6" borderId="44" xfId="0" applyFont="1" applyFill="1" applyBorder="1" applyAlignment="1" applyProtection="1">
      <alignment horizontal="right" vertical="center" wrapText="1"/>
      <protection locked="0"/>
    </xf>
    <xf numFmtId="49" fontId="0" fillId="6" borderId="21" xfId="0" applyNumberFormat="1" applyFill="1" applyBorder="1" applyAlignment="1" applyProtection="1">
      <alignment horizontal="center" vertical="center"/>
      <protection locked="0"/>
    </xf>
    <xf numFmtId="49" fontId="0" fillId="6" borderId="22" xfId="0" applyNumberFormat="1" applyFill="1" applyBorder="1" applyAlignment="1" applyProtection="1">
      <alignment horizontal="center" vertical="center"/>
      <protection locked="0"/>
    </xf>
    <xf numFmtId="0" fontId="3" fillId="6" borderId="70" xfId="0" applyFont="1" applyFill="1" applyBorder="1" applyAlignment="1" applyProtection="1">
      <alignment horizontal="center" vertical="top" wrapText="1"/>
      <protection locked="0"/>
    </xf>
    <xf numFmtId="0" fontId="3" fillId="6" borderId="51" xfId="0" applyFont="1" applyFill="1" applyBorder="1" applyAlignment="1" applyProtection="1">
      <alignment horizontal="center" vertical="top" wrapText="1"/>
      <protection locked="0"/>
    </xf>
    <xf numFmtId="0" fontId="3" fillId="6" borderId="52" xfId="0" applyFont="1" applyFill="1" applyBorder="1" applyAlignment="1" applyProtection="1">
      <alignment horizontal="center" vertical="top" wrapText="1"/>
      <protection locked="0"/>
    </xf>
    <xf numFmtId="0" fontId="3" fillId="6" borderId="28"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3" fillId="6" borderId="43" xfId="0" applyFont="1" applyFill="1" applyBorder="1" applyAlignment="1" applyProtection="1">
      <alignment horizontal="right" vertical="center" wrapText="1"/>
      <protection locked="0"/>
    </xf>
    <xf numFmtId="0" fontId="3" fillId="6" borderId="21" xfId="0" applyFont="1" applyFill="1" applyBorder="1" applyAlignment="1" applyProtection="1">
      <alignment horizontal="right" vertical="center" wrapText="1"/>
      <protection locked="0"/>
    </xf>
    <xf numFmtId="0" fontId="3" fillId="6" borderId="28" xfId="0" applyFont="1" applyFill="1" applyBorder="1" applyAlignment="1" applyProtection="1">
      <alignment horizontal="left" vertical="center" wrapText="1"/>
      <protection locked="0"/>
    </xf>
    <xf numFmtId="0" fontId="3" fillId="6" borderId="15" xfId="0" applyFont="1" applyFill="1" applyBorder="1" applyAlignment="1" applyProtection="1">
      <alignment horizontal="left" vertical="center" wrapText="1"/>
      <protection locked="0"/>
    </xf>
    <xf numFmtId="0" fontId="3" fillId="6" borderId="16" xfId="0" applyFont="1" applyFill="1" applyBorder="1" applyAlignment="1" applyProtection="1">
      <alignment horizontal="left" vertical="center" wrapText="1"/>
      <protection locked="0"/>
    </xf>
    <xf numFmtId="0" fontId="3" fillId="6" borderId="42" xfId="0" applyFont="1" applyFill="1" applyBorder="1" applyAlignment="1" applyProtection="1">
      <alignment horizontal="center" vertical="center" wrapText="1"/>
      <protection locked="0"/>
    </xf>
    <xf numFmtId="164" fontId="39" fillId="0" borderId="40" xfId="0" applyNumberFormat="1" applyFont="1" applyFill="1" applyBorder="1" applyAlignment="1" applyProtection="1">
      <alignment horizontal="right" vertical="center" wrapText="1"/>
      <protection locked="0"/>
    </xf>
    <xf numFmtId="164" fontId="39" fillId="0" borderId="18" xfId="0" applyNumberFormat="1" applyFont="1" applyFill="1" applyBorder="1" applyAlignment="1" applyProtection="1">
      <alignment horizontal="right" vertical="center" wrapText="1"/>
      <protection locked="0"/>
    </xf>
    <xf numFmtId="164" fontId="39" fillId="0" borderId="41" xfId="0" applyNumberFormat="1" applyFont="1" applyFill="1" applyBorder="1" applyAlignment="1" applyProtection="1">
      <alignment horizontal="right" vertical="center" wrapText="1"/>
      <protection locked="0"/>
    </xf>
    <xf numFmtId="0" fontId="39" fillId="0" borderId="18" xfId="0" applyFont="1" applyFill="1" applyBorder="1" applyAlignment="1" applyProtection="1">
      <alignment horizontal="right" vertical="center" wrapText="1"/>
      <protection locked="0"/>
    </xf>
    <xf numFmtId="0" fontId="39" fillId="0" borderId="41" xfId="0" applyFont="1" applyFill="1" applyBorder="1" applyAlignment="1" applyProtection="1">
      <alignment horizontal="right" vertical="center" wrapText="1"/>
      <protection locked="0"/>
    </xf>
    <xf numFmtId="164" fontId="5" fillId="0" borderId="43" xfId="0" applyNumberFormat="1" applyFont="1" applyFill="1" applyBorder="1" applyAlignment="1" applyProtection="1">
      <alignment horizontal="right" vertical="center" wrapText="1"/>
      <protection locked="0"/>
    </xf>
    <xf numFmtId="164" fontId="5" fillId="0" borderId="21" xfId="0" applyNumberFormat="1" applyFont="1" applyFill="1" applyBorder="1" applyAlignment="1" applyProtection="1">
      <alignment horizontal="right" vertical="center" wrapText="1"/>
      <protection locked="0"/>
    </xf>
    <xf numFmtId="164" fontId="5" fillId="0" borderId="44" xfId="0" applyNumberFormat="1" applyFont="1" applyFill="1" applyBorder="1" applyAlignment="1" applyProtection="1">
      <alignment horizontal="right" vertical="center" wrapText="1"/>
      <protection locked="0"/>
    </xf>
    <xf numFmtId="164" fontId="0" fillId="5" borderId="40" xfId="0" applyNumberFormat="1" applyFill="1" applyBorder="1" applyAlignment="1" applyProtection="1">
      <alignment horizontal="right" vertical="center" wrapText="1"/>
      <protection locked="0"/>
    </xf>
    <xf numFmtId="164" fontId="0" fillId="5" borderId="18" xfId="0" applyNumberFormat="1" applyFill="1" applyBorder="1" applyAlignment="1" applyProtection="1">
      <alignment horizontal="right" vertical="center" wrapText="1"/>
      <protection locked="0"/>
    </xf>
    <xf numFmtId="164" fontId="0" fillId="5" borderId="41" xfId="0" applyNumberFormat="1" applyFill="1" applyBorder="1" applyAlignment="1" applyProtection="1">
      <alignment horizontal="right" vertical="center" wrapText="1"/>
      <protection locked="0"/>
    </xf>
    <xf numFmtId="0" fontId="0" fillId="0" borderId="4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6" borderId="40"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13" fillId="0" borderId="40" xfId="0" applyFont="1" applyBorder="1" applyAlignment="1" applyProtection="1">
      <alignment horizontal="center" vertical="center" wrapText="1"/>
    </xf>
    <xf numFmtId="0" fontId="13" fillId="0" borderId="41" xfId="0" applyFont="1" applyBorder="1" applyAlignment="1" applyProtection="1">
      <alignment horizontal="center" vertical="center" wrapText="1"/>
    </xf>
    <xf numFmtId="0" fontId="11" fillId="0" borderId="32" xfId="0" applyFont="1" applyBorder="1" applyAlignment="1" applyProtection="1">
      <alignment horizontal="center" vertical="center"/>
    </xf>
    <xf numFmtId="0" fontId="11" fillId="0" borderId="39" xfId="0" applyFont="1" applyBorder="1" applyAlignment="1" applyProtection="1">
      <alignment horizontal="center" vertical="center"/>
    </xf>
    <xf numFmtId="0" fontId="0" fillId="0" borderId="40" xfId="0" applyBorder="1" applyAlignment="1" applyProtection="1">
      <alignment horizontal="right" vertical="center" wrapText="1" indent="1"/>
    </xf>
    <xf numFmtId="0" fontId="0" fillId="0" borderId="41" xfId="0" applyBorder="1" applyAlignment="1" applyProtection="1">
      <alignment horizontal="right" vertical="center" wrapText="1" indent="1"/>
    </xf>
    <xf numFmtId="49" fontId="13" fillId="0" borderId="31" xfId="0" applyNumberFormat="1" applyFont="1" applyBorder="1" applyAlignment="1" applyProtection="1">
      <alignment horizontal="center" vertical="center"/>
    </xf>
    <xf numFmtId="49" fontId="13" fillId="0" borderId="36" xfId="0" applyNumberFormat="1" applyFont="1" applyBorder="1" applyAlignment="1" applyProtection="1">
      <alignment horizontal="center" vertical="center"/>
    </xf>
    <xf numFmtId="49" fontId="13" fillId="0" borderId="37" xfId="0" applyNumberFormat="1" applyFont="1" applyBorder="1" applyAlignment="1" applyProtection="1">
      <alignment horizontal="center" vertical="center"/>
    </xf>
    <xf numFmtId="0" fontId="27" fillId="3" borderId="70" xfId="0" applyFont="1" applyFill="1" applyBorder="1" applyAlignment="1" applyProtection="1">
      <alignment horizontal="center" vertical="center" wrapText="1"/>
      <protection locked="0"/>
    </xf>
    <xf numFmtId="0" fontId="27" fillId="3" borderId="51" xfId="0" applyFont="1" applyFill="1" applyBorder="1" applyAlignment="1" applyProtection="1">
      <alignment horizontal="center" vertical="center" wrapText="1"/>
      <protection locked="0"/>
    </xf>
    <xf numFmtId="0" fontId="27" fillId="3" borderId="52" xfId="0" applyFont="1" applyFill="1" applyBorder="1" applyAlignment="1" applyProtection="1">
      <alignment horizontal="center" vertical="center" wrapText="1"/>
      <protection locked="0"/>
    </xf>
    <xf numFmtId="0" fontId="10" fillId="5" borderId="40" xfId="0" applyFont="1" applyFill="1" applyBorder="1" applyAlignment="1" applyProtection="1">
      <alignment horizontal="center" vertical="center" textRotation="90"/>
    </xf>
    <xf numFmtId="0" fontId="10" fillId="5" borderId="19" xfId="0" applyFont="1" applyFill="1" applyBorder="1" applyAlignment="1" applyProtection="1">
      <alignment horizontal="center" vertical="center" textRotation="90"/>
    </xf>
    <xf numFmtId="0" fontId="10" fillId="5" borderId="45" xfId="0" applyFont="1" applyFill="1" applyBorder="1" applyAlignment="1" applyProtection="1">
      <alignment horizontal="center" vertical="center" textRotation="90"/>
    </xf>
    <xf numFmtId="0" fontId="10" fillId="5" borderId="53" xfId="0" applyFont="1" applyFill="1" applyBorder="1" applyAlignment="1" applyProtection="1">
      <alignment horizontal="center" vertical="center" textRotation="90"/>
    </xf>
    <xf numFmtId="0" fontId="10" fillId="5" borderId="48" xfId="0" applyFont="1" applyFill="1" applyBorder="1" applyAlignment="1" applyProtection="1">
      <alignment horizontal="center" vertical="center" textRotation="90"/>
    </xf>
    <xf numFmtId="0" fontId="10" fillId="5" borderId="54" xfId="0" applyFont="1" applyFill="1" applyBorder="1" applyAlignment="1" applyProtection="1">
      <alignment horizontal="center" vertical="center" textRotation="90"/>
    </xf>
    <xf numFmtId="0" fontId="3" fillId="6" borderId="44" xfId="0" applyFont="1" applyFill="1" applyBorder="1" applyAlignment="1" applyProtection="1">
      <alignment horizontal="right" vertical="center" wrapText="1"/>
      <protection locked="0"/>
    </xf>
    <xf numFmtId="0" fontId="0" fillId="6" borderId="44" xfId="0" applyFill="1" applyBorder="1" applyAlignment="1" applyProtection="1">
      <alignment horizontal="center" vertical="center" wrapText="1"/>
      <protection locked="0"/>
    </xf>
    <xf numFmtId="0" fontId="0" fillId="6" borderId="43"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3" fillId="6" borderId="28"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0" fillId="0" borderId="4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164" fontId="39" fillId="0" borderId="40" xfId="0" applyNumberFormat="1" applyFont="1" applyFill="1" applyBorder="1" applyAlignment="1">
      <alignment horizontal="right" vertical="center" wrapText="1"/>
    </xf>
    <xf numFmtId="164" fontId="39" fillId="0" borderId="18" xfId="0" applyNumberFormat="1" applyFont="1" applyFill="1" applyBorder="1" applyAlignment="1">
      <alignment horizontal="right" vertical="center" wrapText="1"/>
    </xf>
    <xf numFmtId="164" fontId="39" fillId="0" borderId="41" xfId="0" applyNumberFormat="1" applyFont="1" applyFill="1" applyBorder="1" applyAlignment="1">
      <alignment horizontal="right" vertical="center" wrapText="1"/>
    </xf>
    <xf numFmtId="0" fontId="0" fillId="6" borderId="4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9" fillId="0" borderId="18" xfId="0" applyFont="1" applyFill="1" applyBorder="1" applyAlignment="1">
      <alignment horizontal="right" vertical="center" wrapText="1"/>
    </xf>
    <xf numFmtId="0" fontId="39" fillId="0" borderId="41" xfId="0" applyFont="1" applyFill="1" applyBorder="1" applyAlignment="1">
      <alignment horizontal="right" vertical="center" wrapText="1"/>
    </xf>
    <xf numFmtId="164" fontId="0" fillId="5" borderId="40" xfId="0" applyNumberFormat="1" applyFill="1" applyBorder="1" applyAlignment="1">
      <alignment horizontal="right" vertical="center" wrapText="1"/>
    </xf>
    <xf numFmtId="164" fontId="0" fillId="5" borderId="18" xfId="0" applyNumberFormat="1" applyFill="1" applyBorder="1" applyAlignment="1">
      <alignment horizontal="right" vertical="center" wrapText="1"/>
    </xf>
    <xf numFmtId="164" fontId="0" fillId="5" borderId="41" xfId="0" applyNumberFormat="1" applyFill="1" applyBorder="1" applyAlignment="1">
      <alignment horizontal="right" vertical="center" wrapText="1"/>
    </xf>
    <xf numFmtId="164" fontId="5" fillId="0" borderId="43" xfId="0" applyNumberFormat="1" applyFont="1" applyFill="1" applyBorder="1" applyAlignment="1">
      <alignment horizontal="right" vertical="center" wrapText="1"/>
    </xf>
    <xf numFmtId="164" fontId="5" fillId="0" borderId="21" xfId="0" applyNumberFormat="1" applyFont="1" applyFill="1" applyBorder="1" applyAlignment="1">
      <alignment horizontal="right" vertical="center" wrapText="1"/>
    </xf>
    <xf numFmtId="164" fontId="5" fillId="0" borderId="44" xfId="0" applyNumberFormat="1" applyFont="1" applyFill="1" applyBorder="1" applyAlignment="1">
      <alignment horizontal="right" vertical="center" wrapText="1"/>
    </xf>
    <xf numFmtId="0" fontId="3" fillId="6" borderId="70" xfId="0" applyFont="1" applyFill="1" applyBorder="1" applyAlignment="1">
      <alignment horizontal="center" vertical="top" wrapText="1"/>
    </xf>
    <xf numFmtId="0" fontId="3" fillId="6" borderId="51" xfId="0" applyFont="1" applyFill="1" applyBorder="1" applyAlignment="1">
      <alignment horizontal="center" vertical="top" wrapText="1"/>
    </xf>
    <xf numFmtId="0" fontId="3" fillId="6" borderId="52" xfId="0" applyFont="1" applyFill="1" applyBorder="1" applyAlignment="1">
      <alignment horizontal="center" vertical="top" wrapText="1"/>
    </xf>
    <xf numFmtId="0" fontId="0" fillId="0" borderId="43"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 fillId="0" borderId="40" xfId="0" applyFont="1" applyBorder="1" applyAlignment="1">
      <alignment horizontal="right" vertical="center" wrapText="1"/>
    </xf>
    <xf numFmtId="0" fontId="3" fillId="0" borderId="18" xfId="0" applyFont="1" applyBorder="1" applyAlignment="1">
      <alignment horizontal="right" vertical="center" wrapText="1"/>
    </xf>
    <xf numFmtId="49" fontId="0" fillId="6" borderId="21" xfId="0" applyNumberFormat="1" applyFill="1" applyBorder="1" applyAlignment="1">
      <alignment horizontal="center" vertical="center"/>
    </xf>
    <xf numFmtId="49" fontId="0" fillId="6" borderId="22" xfId="0" applyNumberFormat="1" applyFill="1" applyBorder="1" applyAlignment="1">
      <alignment horizontal="center" vertical="center"/>
    </xf>
    <xf numFmtId="0" fontId="3" fillId="6" borderId="20" xfId="0" applyFont="1" applyFill="1" applyBorder="1" applyAlignment="1" applyProtection="1">
      <alignment horizontal="center" vertical="center"/>
      <protection locked="0"/>
    </xf>
    <xf numFmtId="0" fontId="3" fillId="6" borderId="21" xfId="0" applyFont="1" applyFill="1" applyBorder="1" applyAlignment="1" applyProtection="1">
      <alignment horizontal="center" vertical="center"/>
      <protection locked="0"/>
    </xf>
    <xf numFmtId="0" fontId="3" fillId="6" borderId="22" xfId="0" applyFont="1" applyFill="1" applyBorder="1" applyAlignment="1" applyProtection="1">
      <alignment horizontal="center" vertical="center"/>
      <protection locked="0"/>
    </xf>
    <xf numFmtId="0" fontId="3" fillId="6" borderId="17" xfId="0" applyFont="1" applyFill="1" applyBorder="1" applyAlignment="1" applyProtection="1">
      <alignment horizontal="center" vertical="center"/>
      <protection locked="0"/>
    </xf>
    <xf numFmtId="0" fontId="3" fillId="6" borderId="18" xfId="0" applyFont="1" applyFill="1" applyBorder="1" applyAlignment="1" applyProtection="1">
      <alignment horizontal="center" vertical="center"/>
      <protection locked="0"/>
    </xf>
    <xf numFmtId="0" fontId="3" fillId="6" borderId="19" xfId="0" applyFont="1" applyFill="1" applyBorder="1" applyAlignment="1" applyProtection="1">
      <alignment horizontal="center" vertical="center"/>
      <protection locked="0"/>
    </xf>
    <xf numFmtId="0" fontId="37" fillId="0" borderId="17" xfId="0" applyFont="1" applyFill="1" applyBorder="1" applyAlignment="1" applyProtection="1">
      <alignment horizontal="left" vertical="center"/>
      <protection locked="0"/>
    </xf>
    <xf numFmtId="0" fontId="37" fillId="0" borderId="18" xfId="0" applyFont="1" applyFill="1" applyBorder="1" applyAlignment="1" applyProtection="1">
      <alignment horizontal="left" vertical="center"/>
      <protection locked="0"/>
    </xf>
    <xf numFmtId="0" fontId="37" fillId="0" borderId="19" xfId="0" applyFont="1" applyFill="1" applyBorder="1" applyAlignment="1" applyProtection="1">
      <alignment horizontal="left"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 fillId="6" borderId="14" xfId="0" applyFont="1" applyFill="1" applyBorder="1" applyAlignment="1" applyProtection="1">
      <alignment horizontal="center" vertical="center"/>
      <protection locked="0"/>
    </xf>
    <xf numFmtId="0" fontId="3" fillId="6" borderId="16" xfId="0" applyFont="1" applyFill="1"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right" vertical="center" wrapText="1"/>
      <protection locked="0"/>
    </xf>
    <xf numFmtId="0" fontId="0" fillId="6" borderId="65" xfId="0" applyFill="1" applyBorder="1" applyAlignment="1" applyProtection="1">
      <alignment horizontal="center" vertical="center" wrapText="1"/>
      <protection locked="0"/>
    </xf>
    <xf numFmtId="0" fontId="3" fillId="0" borderId="3" xfId="0" applyFont="1" applyBorder="1" applyAlignment="1" applyProtection="1">
      <alignment horizontal="right" vertical="center" wrapText="1"/>
      <protection locked="0"/>
    </xf>
    <xf numFmtId="0" fontId="3" fillId="0" borderId="6" xfId="0" applyFont="1" applyBorder="1" applyAlignment="1" applyProtection="1">
      <alignment horizontal="right" vertical="center" wrapText="1"/>
      <protection locked="0"/>
    </xf>
    <xf numFmtId="0" fontId="3" fillId="6" borderId="29"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49" fontId="0" fillId="6" borderId="20" xfId="0" applyNumberFormat="1" applyFont="1" applyFill="1" applyBorder="1" applyAlignment="1" applyProtection="1">
      <alignment horizontal="center" vertical="center" wrapText="1"/>
      <protection locked="0"/>
    </xf>
    <xf numFmtId="49" fontId="0" fillId="6" borderId="21" xfId="0" applyNumberFormat="1" applyFont="1" applyFill="1" applyBorder="1" applyAlignment="1" applyProtection="1">
      <alignment horizontal="center" vertical="center" wrapText="1"/>
      <protection locked="0"/>
    </xf>
    <xf numFmtId="49" fontId="0" fillId="6" borderId="22" xfId="0" applyNumberFormat="1"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3" fillId="6" borderId="3" xfId="0" applyFont="1" applyFill="1" applyBorder="1" applyAlignment="1" applyProtection="1">
      <alignment horizontal="left" vertical="center" wrapText="1"/>
      <protection locked="0"/>
    </xf>
    <xf numFmtId="0" fontId="3" fillId="6" borderId="4" xfId="0" applyFont="1" applyFill="1" applyBorder="1" applyAlignment="1" applyProtection="1">
      <alignment horizontal="left" vertical="center" wrapText="1"/>
      <protection locked="0"/>
    </xf>
    <xf numFmtId="0" fontId="3" fillId="6" borderId="3"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40"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7" borderId="14"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protection locked="0"/>
    </xf>
    <xf numFmtId="0" fontId="3" fillId="7" borderId="16"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7" borderId="17" xfId="0" applyFont="1" applyFill="1" applyBorder="1" applyAlignment="1" applyProtection="1">
      <alignment horizontal="left" vertical="center"/>
      <protection locked="0"/>
    </xf>
    <xf numFmtId="0" fontId="0" fillId="7" borderId="18" xfId="0" applyFont="1" applyFill="1" applyBorder="1" applyAlignment="1" applyProtection="1">
      <alignment horizontal="left" vertical="center"/>
      <protection locked="0"/>
    </xf>
    <xf numFmtId="0" fontId="0" fillId="7" borderId="19" xfId="0" applyFont="1" applyFill="1" applyBorder="1" applyAlignment="1" applyProtection="1">
      <alignment horizontal="left" vertical="center"/>
      <protection locked="0"/>
    </xf>
    <xf numFmtId="0" fontId="13" fillId="0" borderId="32" xfId="0" applyFont="1" applyFill="1" applyBorder="1" applyAlignment="1" applyProtection="1">
      <alignment horizontal="left" vertical="center" wrapText="1"/>
    </xf>
    <xf numFmtId="0" fontId="13" fillId="0" borderId="38" xfId="0" applyFont="1" applyFill="1" applyBorder="1" applyAlignment="1" applyProtection="1">
      <alignment horizontal="left" vertical="center" wrapText="1"/>
    </xf>
    <xf numFmtId="0" fontId="13" fillId="0" borderId="39" xfId="0" applyFont="1" applyFill="1" applyBorder="1" applyAlignment="1" applyProtection="1">
      <alignment horizontal="left" vertical="center" wrapText="1"/>
    </xf>
    <xf numFmtId="0" fontId="0" fillId="0" borderId="32" xfId="0" applyFill="1" applyBorder="1" applyAlignment="1" applyProtection="1">
      <alignment horizontal="left" vertical="center" wrapText="1"/>
    </xf>
    <xf numFmtId="0" fontId="0" fillId="0" borderId="38" xfId="0" applyFill="1" applyBorder="1" applyAlignment="1" applyProtection="1">
      <alignment horizontal="left" vertical="center" wrapText="1"/>
    </xf>
    <xf numFmtId="0" fontId="0" fillId="0" borderId="39" xfId="0" applyFill="1" applyBorder="1" applyAlignment="1" applyProtection="1">
      <alignment horizontal="left" vertical="center" wrapText="1"/>
    </xf>
    <xf numFmtId="49" fontId="0" fillId="0" borderId="31" xfId="0" applyNumberFormat="1" applyFill="1" applyBorder="1" applyAlignment="1" applyProtection="1">
      <alignment horizontal="center" vertical="center"/>
    </xf>
    <xf numFmtId="49" fontId="0" fillId="0" borderId="36" xfId="0" applyNumberFormat="1" applyFill="1" applyBorder="1" applyAlignment="1" applyProtection="1">
      <alignment horizontal="center" vertical="center"/>
    </xf>
    <xf numFmtId="49" fontId="0" fillId="0" borderId="37" xfId="0" applyNumberFormat="1" applyFill="1" applyBorder="1" applyAlignment="1" applyProtection="1">
      <alignment horizontal="center" vertical="center"/>
    </xf>
    <xf numFmtId="0" fontId="0" fillId="0" borderId="3" xfId="0" applyBorder="1" applyAlignment="1" applyProtection="1">
      <alignment horizontal="left" vertical="center" wrapText="1"/>
      <protection locked="0"/>
    </xf>
    <xf numFmtId="0" fontId="0" fillId="0" borderId="17" xfId="0" applyBorder="1" applyAlignment="1" applyProtection="1">
      <alignment horizontal="center" vertical="center" wrapText="1"/>
      <protection locked="0"/>
    </xf>
    <xf numFmtId="49" fontId="27" fillId="3" borderId="51" xfId="0" applyNumberFormat="1" applyFont="1" applyFill="1" applyBorder="1" applyAlignment="1" applyProtection="1">
      <alignment horizontal="center" vertical="center"/>
      <protection locked="0"/>
    </xf>
    <xf numFmtId="0" fontId="0" fillId="6" borderId="14"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0" borderId="40"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40" xfId="0" applyBorder="1" applyAlignment="1" applyProtection="1">
      <alignment horizontal="left" vertical="center"/>
    </xf>
    <xf numFmtId="0" fontId="0" fillId="0" borderId="18" xfId="0" applyBorder="1" applyAlignment="1" applyProtection="1">
      <alignment horizontal="left" vertical="center"/>
    </xf>
    <xf numFmtId="0" fontId="0" fillId="0" borderId="19" xfId="0" applyBorder="1" applyAlignment="1" applyProtection="1">
      <alignment horizontal="left" vertical="center"/>
    </xf>
    <xf numFmtId="0" fontId="3" fillId="2" borderId="2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49" fontId="0" fillId="0" borderId="0" xfId="0" applyNumberFormat="1" applyAlignment="1" applyProtection="1">
      <alignment horizontal="center" vertical="center"/>
      <protection locked="0"/>
    </xf>
    <xf numFmtId="49" fontId="6" fillId="5" borderId="60" xfId="0" applyNumberFormat="1" applyFont="1" applyFill="1" applyBorder="1" applyAlignment="1" applyProtection="1">
      <alignment horizontal="center" vertical="center" wrapText="1"/>
    </xf>
    <xf numFmtId="49" fontId="6" fillId="5" borderId="60" xfId="0" applyNumberFormat="1" applyFont="1" applyFill="1" applyBorder="1" applyAlignment="1" applyProtection="1">
      <alignment horizontal="center" vertical="center"/>
    </xf>
    <xf numFmtId="49" fontId="3" fillId="5" borderId="1" xfId="0" applyNumberFormat="1" applyFont="1" applyFill="1" applyBorder="1" applyAlignment="1" applyProtection="1">
      <alignment horizontal="center" vertical="center" wrapText="1"/>
    </xf>
    <xf numFmtId="49" fontId="3" fillId="5" borderId="5" xfId="0" applyNumberFormat="1"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49" fontId="3" fillId="5" borderId="9" xfId="0" applyNumberFormat="1" applyFont="1" applyFill="1" applyBorder="1" applyAlignment="1" applyProtection="1">
      <alignment horizontal="center" vertical="center"/>
    </xf>
    <xf numFmtId="49" fontId="3" fillId="5" borderId="10" xfId="0" applyNumberFormat="1" applyFont="1" applyFill="1" applyBorder="1" applyAlignment="1" applyProtection="1">
      <alignment horizontal="center" vertical="center"/>
    </xf>
    <xf numFmtId="49" fontId="6" fillId="5" borderId="60"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left" vertical="center" wrapText="1"/>
      <protection locked="0"/>
    </xf>
    <xf numFmtId="49" fontId="3" fillId="2" borderId="29" xfId="0" applyNumberFormat="1" applyFont="1" applyFill="1" applyBorder="1" applyAlignment="1" applyProtection="1">
      <alignment horizontal="center" vertical="center" wrapText="1"/>
      <protection locked="0"/>
    </xf>
    <xf numFmtId="49" fontId="3" fillId="2" borderId="6" xfId="0" applyNumberFormat="1"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49" fontId="3" fillId="2" borderId="8" xfId="0" applyNumberFormat="1" applyFont="1" applyFill="1" applyBorder="1" applyAlignment="1" applyProtection="1">
      <alignment horizontal="center" vertical="center" wrapText="1"/>
    </xf>
    <xf numFmtId="49" fontId="3" fillId="2" borderId="11" xfId="0" applyNumberFormat="1" applyFont="1" applyFill="1" applyBorder="1" applyAlignment="1" applyProtection="1">
      <alignment horizontal="center" vertical="center" wrapText="1"/>
    </xf>
    <xf numFmtId="49" fontId="3" fillId="2" borderId="9" xfId="0" applyNumberFormat="1" applyFont="1" applyFill="1" applyBorder="1" applyAlignment="1" applyProtection="1">
      <alignment horizontal="center" vertical="center" wrapText="1"/>
      <protection locked="0"/>
    </xf>
    <xf numFmtId="49" fontId="3" fillId="2" borderId="12" xfId="0" applyNumberFormat="1" applyFont="1" applyFill="1" applyBorder="1" applyAlignment="1" applyProtection="1">
      <alignment horizontal="center" vertical="center" wrapText="1"/>
      <protection locked="0"/>
    </xf>
    <xf numFmtId="0" fontId="12" fillId="6" borderId="61" xfId="0" applyFont="1" applyFill="1" applyBorder="1" applyAlignment="1" applyProtection="1">
      <alignment horizontal="right" vertical="center" wrapText="1"/>
      <protection locked="0"/>
    </xf>
    <xf numFmtId="0" fontId="3" fillId="6" borderId="29" xfId="0" applyFont="1" applyFill="1" applyBorder="1" applyAlignment="1" applyProtection="1">
      <alignment horizontal="left" vertical="center" wrapText="1"/>
      <protection locked="0"/>
    </xf>
    <xf numFmtId="0" fontId="0" fillId="6" borderId="64" xfId="0" applyFill="1" applyBorder="1" applyAlignment="1" applyProtection="1">
      <alignment horizontal="left" vertical="center" wrapText="1"/>
      <protection locked="0"/>
    </xf>
    <xf numFmtId="49" fontId="0" fillId="0" borderId="0" xfId="0" applyNumberForma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0" fontId="3" fillId="0" borderId="0" xfId="0" applyFont="1" applyAlignment="1">
      <alignment horizontal="right" vertical="center" wrapText="1"/>
    </xf>
    <xf numFmtId="49" fontId="6" fillId="5" borderId="60" xfId="0" applyNumberFormat="1" applyFont="1" applyFill="1" applyBorder="1" applyAlignment="1">
      <alignment horizontal="center" vertical="center" wrapText="1"/>
    </xf>
    <xf numFmtId="49" fontId="6" fillId="5" borderId="60" xfId="0" applyNumberFormat="1" applyFont="1" applyFill="1" applyBorder="1" applyAlignment="1">
      <alignment horizontal="center" vertical="center"/>
    </xf>
    <xf numFmtId="0" fontId="0" fillId="0" borderId="17" xfId="0" applyBorder="1" applyAlignment="1">
      <alignment horizontal="center" vertical="center" wrapText="1"/>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64" xfId="0" applyFill="1" applyBorder="1" applyAlignment="1">
      <alignment horizontal="left" vertical="center" wrapText="1"/>
    </xf>
    <xf numFmtId="0" fontId="3" fillId="6" borderId="29" xfId="0" applyFont="1" applyFill="1" applyBorder="1" applyAlignment="1">
      <alignment horizontal="left" vertical="center" wrapText="1"/>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6" xfId="0" applyFont="1" applyFill="1" applyBorder="1" applyAlignment="1">
      <alignment horizontal="center" vertical="center"/>
    </xf>
    <xf numFmtId="0" fontId="0" fillId="0" borderId="3" xfId="0" applyBorder="1" applyAlignment="1">
      <alignment horizontal="lef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7" fillId="0" borderId="17" xfId="0" applyFont="1" applyFill="1" applyBorder="1" applyAlignment="1">
      <alignment horizontal="left" vertical="center"/>
    </xf>
    <xf numFmtId="0" fontId="37" fillId="0" borderId="18" xfId="0" applyFont="1" applyFill="1" applyBorder="1" applyAlignment="1">
      <alignment horizontal="left" vertical="center"/>
    </xf>
    <xf numFmtId="0" fontId="37" fillId="0" borderId="19" xfId="0" applyFont="1" applyFill="1"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3" xfId="0" applyBorder="1" applyAlignment="1">
      <alignment horizontal="right" vertical="center" wrapText="1"/>
    </xf>
    <xf numFmtId="0" fontId="3" fillId="0" borderId="3" xfId="0" applyFont="1" applyBorder="1" applyAlignment="1">
      <alignment horizontal="right" vertical="center" wrapText="1"/>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3" fillId="0" borderId="6" xfId="0" applyFont="1" applyBorder="1" applyAlignment="1">
      <alignment horizontal="right" vertical="center" wrapText="1"/>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30" xfId="0" applyFont="1" applyFill="1" applyBorder="1" applyAlignment="1">
      <alignment horizontal="left" vertical="center" wrapText="1"/>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49" fontId="0" fillId="6" borderId="74" xfId="0" applyNumberFormat="1" applyFill="1" applyBorder="1" applyAlignment="1">
      <alignment horizontal="center" vertical="center"/>
    </xf>
    <xf numFmtId="49" fontId="0" fillId="6" borderId="64" xfId="0" applyNumberFormat="1" applyFill="1" applyBorder="1" applyAlignment="1">
      <alignment horizontal="center" vertical="center"/>
    </xf>
    <xf numFmtId="49" fontId="0" fillId="6" borderId="75" xfId="0" applyNumberFormat="1" applyFill="1" applyBorder="1" applyAlignment="1">
      <alignment horizontal="center" vertical="center"/>
    </xf>
    <xf numFmtId="49" fontId="0" fillId="6" borderId="51"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49" fontId="0" fillId="6" borderId="20" xfId="0" applyNumberFormat="1" applyFont="1" applyFill="1" applyBorder="1" applyAlignment="1">
      <alignment horizontal="center" vertical="center" wrapText="1"/>
    </xf>
    <xf numFmtId="49" fontId="0" fillId="6" borderId="21" xfId="0" applyNumberFormat="1" applyFont="1" applyFill="1" applyBorder="1" applyAlignment="1">
      <alignment horizontal="center" vertical="center" wrapText="1"/>
    </xf>
    <xf numFmtId="49" fontId="0" fillId="6" borderId="22"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6" borderId="3" xfId="0" applyFont="1" applyFill="1" applyBorder="1" applyAlignment="1">
      <alignment horizontal="left" vertical="center" wrapText="1"/>
    </xf>
    <xf numFmtId="0" fontId="3" fillId="6" borderId="4" xfId="0" applyFont="1" applyFill="1" applyBorder="1" applyAlignment="1">
      <alignment horizontal="left" vertical="center" wrapText="1"/>
    </xf>
    <xf numFmtId="0" fontId="12" fillId="0" borderId="40"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center" vertical="center"/>
      <protection locked="0"/>
    </xf>
    <xf numFmtId="49" fontId="9" fillId="0" borderId="18" xfId="0" applyNumberFormat="1" applyFont="1" applyFill="1" applyBorder="1" applyAlignment="1" applyProtection="1">
      <alignment horizontal="center" vertical="center"/>
      <protection locked="0"/>
    </xf>
    <xf numFmtId="49" fontId="9" fillId="0" borderId="19" xfId="0" applyNumberFormat="1"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43"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6" borderId="28" xfId="0" applyFont="1" applyFill="1" applyBorder="1" applyAlignment="1" applyProtection="1">
      <alignment horizontal="left" vertical="center" wrapText="1"/>
      <protection locked="0"/>
    </xf>
    <xf numFmtId="0" fontId="12" fillId="6" borderId="15" xfId="0" applyFont="1" applyFill="1" applyBorder="1" applyAlignment="1" applyProtection="1">
      <alignment horizontal="left" vertical="center" wrapText="1"/>
      <protection locked="0"/>
    </xf>
    <xf numFmtId="0" fontId="12" fillId="6" borderId="16" xfId="0" applyFont="1" applyFill="1" applyBorder="1" applyAlignment="1" applyProtection="1">
      <alignment horizontal="left" vertical="center" wrapText="1"/>
      <protection locked="0"/>
    </xf>
    <xf numFmtId="0" fontId="12" fillId="6" borderId="40" xfId="0" applyFont="1" applyFill="1" applyBorder="1" applyAlignment="1" applyProtection="1">
      <alignment horizontal="left" vertical="center" wrapText="1"/>
      <protection locked="0"/>
    </xf>
    <xf numFmtId="0" fontId="12" fillId="6" borderId="18" xfId="0" applyFont="1" applyFill="1" applyBorder="1" applyAlignment="1" applyProtection="1">
      <alignment horizontal="left" vertical="center" wrapText="1"/>
      <protection locked="0"/>
    </xf>
    <xf numFmtId="0" fontId="12" fillId="6" borderId="19" xfId="0" applyFont="1" applyFill="1" applyBorder="1" applyAlignment="1" applyProtection="1">
      <alignment horizontal="left" vertical="center" wrapText="1"/>
      <protection locked="0"/>
    </xf>
    <xf numFmtId="164" fontId="13" fillId="0" borderId="40" xfId="0" applyNumberFormat="1" applyFont="1" applyFill="1" applyBorder="1" applyAlignment="1" applyProtection="1">
      <alignment horizontal="right" vertical="center" wrapText="1"/>
      <protection locked="0"/>
    </xf>
    <xf numFmtId="164" fontId="13" fillId="0" borderId="18" xfId="0" applyNumberFormat="1" applyFont="1" applyFill="1" applyBorder="1" applyAlignment="1" applyProtection="1">
      <alignment horizontal="right" vertical="center" wrapText="1"/>
      <protection locked="0"/>
    </xf>
    <xf numFmtId="164" fontId="13" fillId="0" borderId="41" xfId="0" applyNumberFormat="1" applyFont="1" applyFill="1" applyBorder="1" applyAlignment="1" applyProtection="1">
      <alignment horizontal="right" vertical="center" wrapText="1"/>
      <protection locked="0"/>
    </xf>
    <xf numFmtId="164" fontId="12" fillId="0" borderId="43" xfId="0" applyNumberFormat="1" applyFont="1" applyFill="1" applyBorder="1" applyAlignment="1" applyProtection="1">
      <alignment horizontal="right" vertical="center" wrapText="1"/>
      <protection locked="0"/>
    </xf>
    <xf numFmtId="164" fontId="12" fillId="0" borderId="21" xfId="0" applyNumberFormat="1" applyFont="1" applyFill="1" applyBorder="1" applyAlignment="1" applyProtection="1">
      <alignment horizontal="right" vertical="center" wrapText="1"/>
      <protection locked="0"/>
    </xf>
    <xf numFmtId="164" fontId="12" fillId="0" borderId="44" xfId="0" applyNumberFormat="1" applyFont="1" applyFill="1" applyBorder="1" applyAlignment="1" applyProtection="1">
      <alignment horizontal="right" vertical="center" wrapText="1"/>
      <protection locked="0"/>
    </xf>
    <xf numFmtId="0" fontId="13" fillId="6" borderId="70" xfId="0" applyFont="1" applyFill="1" applyBorder="1" applyAlignment="1" applyProtection="1">
      <alignment horizontal="center" vertical="center" wrapText="1"/>
      <protection locked="0"/>
    </xf>
    <xf numFmtId="0" fontId="13" fillId="6" borderId="51" xfId="0" applyFont="1" applyFill="1" applyBorder="1" applyAlignment="1" applyProtection="1">
      <alignment horizontal="center" vertical="center" wrapText="1"/>
      <protection locked="0"/>
    </xf>
    <xf numFmtId="0" fontId="13" fillId="6" borderId="52" xfId="0" applyFont="1" applyFill="1" applyBorder="1" applyAlignment="1" applyProtection="1">
      <alignment horizontal="center" vertical="center" wrapText="1"/>
      <protection locked="0"/>
    </xf>
    <xf numFmtId="164" fontId="13" fillId="5" borderId="40" xfId="0" applyNumberFormat="1" applyFont="1" applyFill="1" applyBorder="1" applyAlignment="1" applyProtection="1">
      <alignment horizontal="right" vertical="center" wrapText="1"/>
      <protection locked="0"/>
    </xf>
    <xf numFmtId="164" fontId="13" fillId="5" borderId="18" xfId="0" applyNumberFormat="1" applyFont="1" applyFill="1" applyBorder="1" applyAlignment="1" applyProtection="1">
      <alignment horizontal="right" vertical="center" wrapText="1"/>
      <protection locked="0"/>
    </xf>
    <xf numFmtId="164" fontId="13" fillId="5" borderId="41" xfId="0" applyNumberFormat="1" applyFont="1" applyFill="1" applyBorder="1" applyAlignment="1" applyProtection="1">
      <alignment horizontal="right" vertical="center" wrapText="1"/>
      <protection locked="0"/>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49" fontId="13" fillId="6" borderId="43" xfId="0" applyNumberFormat="1" applyFont="1" applyFill="1" applyBorder="1" applyAlignment="1" applyProtection="1">
      <alignment horizontal="center" vertical="center"/>
      <protection locked="0"/>
    </xf>
    <xf numFmtId="49" fontId="13" fillId="6" borderId="21" xfId="0" applyNumberFormat="1" applyFont="1" applyFill="1" applyBorder="1" applyAlignment="1" applyProtection="1">
      <alignment horizontal="center" vertical="center"/>
      <protection locked="0"/>
    </xf>
    <xf numFmtId="49" fontId="13" fillId="6" borderId="22" xfId="0" applyNumberFormat="1" applyFont="1" applyFill="1" applyBorder="1" applyAlignment="1" applyProtection="1">
      <alignment horizontal="center" vertical="center"/>
      <protection locked="0"/>
    </xf>
    <xf numFmtId="0" fontId="0" fillId="0" borderId="40" xfId="0" applyFont="1" applyBorder="1" applyAlignment="1" applyProtection="1">
      <alignment horizontal="right" vertical="center" wrapText="1"/>
    </xf>
    <xf numFmtId="0" fontId="0" fillId="0" borderId="41" xfId="0" applyFont="1" applyBorder="1" applyAlignment="1" applyProtection="1">
      <alignment horizontal="right" vertical="center" wrapText="1"/>
    </xf>
    <xf numFmtId="49" fontId="27" fillId="3" borderId="50" xfId="0" applyNumberFormat="1" applyFont="1" applyFill="1" applyBorder="1" applyAlignment="1" applyProtection="1">
      <alignment horizontal="center" vertical="center"/>
      <protection locked="0"/>
    </xf>
    <xf numFmtId="49" fontId="27" fillId="3" borderId="52" xfId="0" applyNumberFormat="1" applyFont="1" applyFill="1" applyBorder="1" applyAlignment="1" applyProtection="1">
      <alignment horizontal="center" vertical="center"/>
      <protection locked="0"/>
    </xf>
    <xf numFmtId="0" fontId="10" fillId="5" borderId="40" xfId="0" applyFont="1" applyFill="1" applyBorder="1" applyAlignment="1" applyProtection="1">
      <alignment horizontal="center" textRotation="90"/>
    </xf>
    <xf numFmtId="0" fontId="10" fillId="5" borderId="19" xfId="0" applyFont="1" applyFill="1" applyBorder="1" applyAlignment="1" applyProtection="1">
      <alignment horizontal="center" textRotation="90"/>
    </xf>
    <xf numFmtId="0" fontId="12" fillId="6" borderId="28" xfId="0" applyFont="1" applyFill="1" applyBorder="1" applyAlignment="1" applyProtection="1">
      <alignment horizontal="center" vertical="center" wrapText="1"/>
      <protection locked="0"/>
    </xf>
    <xf numFmtId="0" fontId="12" fillId="6" borderId="15" xfId="0" applyFont="1" applyFill="1" applyBorder="1" applyAlignment="1" applyProtection="1">
      <alignment horizontal="center" vertical="center" wrapText="1"/>
      <protection locked="0"/>
    </xf>
    <xf numFmtId="0" fontId="12" fillId="6" borderId="42" xfId="0" applyFont="1" applyFill="1" applyBorder="1" applyAlignment="1" applyProtection="1">
      <alignment horizontal="center" vertical="center" wrapText="1"/>
      <protection locked="0"/>
    </xf>
    <xf numFmtId="49" fontId="12" fillId="6" borderId="28" xfId="0" applyNumberFormat="1" applyFont="1" applyFill="1" applyBorder="1" applyAlignment="1" applyProtection="1">
      <alignment horizontal="left" vertical="center"/>
      <protection locked="0"/>
    </xf>
    <xf numFmtId="49" fontId="12" fillId="6" borderId="15" xfId="0" applyNumberFormat="1" applyFont="1" applyFill="1" applyBorder="1" applyAlignment="1" applyProtection="1">
      <alignment horizontal="left" vertical="center"/>
      <protection locked="0"/>
    </xf>
    <xf numFmtId="49" fontId="12" fillId="6" borderId="16" xfId="0" applyNumberFormat="1" applyFont="1" applyFill="1" applyBorder="1" applyAlignment="1" applyProtection="1">
      <alignment horizontal="left" vertical="center"/>
      <protection locked="0"/>
    </xf>
    <xf numFmtId="49" fontId="13" fillId="0" borderId="40" xfId="0" applyNumberFormat="1" applyFont="1" applyFill="1" applyBorder="1" applyAlignment="1" applyProtection="1">
      <alignment horizontal="left" vertical="center"/>
      <protection locked="0"/>
    </xf>
    <xf numFmtId="49" fontId="13" fillId="0" borderId="18" xfId="0" applyNumberFormat="1" applyFont="1" applyFill="1" applyBorder="1" applyAlignment="1" applyProtection="1">
      <alignment horizontal="left" vertical="center"/>
      <protection locked="0"/>
    </xf>
    <xf numFmtId="49" fontId="13" fillId="0" borderId="19" xfId="0" applyNumberFormat="1" applyFont="1" applyFill="1" applyBorder="1" applyAlignment="1" applyProtection="1">
      <alignment horizontal="left" vertical="center"/>
      <protection locked="0"/>
    </xf>
    <xf numFmtId="49" fontId="13" fillId="0" borderId="40" xfId="0" applyNumberFormat="1" applyFont="1" applyFill="1" applyBorder="1" applyAlignment="1" applyProtection="1">
      <alignment horizontal="center" vertical="center"/>
      <protection locked="0"/>
    </xf>
    <xf numFmtId="49" fontId="13" fillId="0" borderId="18" xfId="0" applyNumberFormat="1" applyFont="1" applyFill="1" applyBorder="1" applyAlignment="1" applyProtection="1">
      <alignment horizontal="center" vertical="center"/>
      <protection locked="0"/>
    </xf>
    <xf numFmtId="49" fontId="13" fillId="0" borderId="19" xfId="0" applyNumberFormat="1" applyFont="1" applyFill="1" applyBorder="1" applyAlignment="1" applyProtection="1">
      <alignment horizontal="center" vertical="center"/>
      <protection locked="0"/>
    </xf>
    <xf numFmtId="164" fontId="13" fillId="0" borderId="40" xfId="0" applyNumberFormat="1" applyFont="1" applyFill="1" applyBorder="1" applyAlignment="1">
      <alignment horizontal="right" vertical="center" wrapText="1"/>
    </xf>
    <xf numFmtId="164" fontId="13" fillId="0" borderId="18" xfId="0" applyNumberFormat="1" applyFont="1" applyFill="1" applyBorder="1" applyAlignment="1">
      <alignment horizontal="right" vertical="center" wrapText="1"/>
    </xf>
    <xf numFmtId="164" fontId="13" fillId="0" borderId="41" xfId="0" applyNumberFormat="1" applyFont="1" applyFill="1" applyBorder="1" applyAlignment="1">
      <alignment horizontal="right" vertical="center" wrapText="1"/>
    </xf>
    <xf numFmtId="49" fontId="13" fillId="0" borderId="40"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9" fontId="13" fillId="6" borderId="43" xfId="0" applyNumberFormat="1" applyFont="1" applyFill="1" applyBorder="1" applyAlignment="1">
      <alignment horizontal="center" vertical="center"/>
    </xf>
    <xf numFmtId="49" fontId="13" fillId="6" borderId="21" xfId="0" applyNumberFormat="1" applyFont="1" applyFill="1" applyBorder="1" applyAlignment="1">
      <alignment horizontal="center" vertical="center"/>
    </xf>
    <xf numFmtId="49" fontId="13" fillId="6" borderId="22" xfId="0" applyNumberFormat="1" applyFont="1" applyFill="1" applyBorder="1" applyAlignment="1">
      <alignment horizontal="center" vertical="center"/>
    </xf>
    <xf numFmtId="0" fontId="12" fillId="6" borderId="28"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2" xfId="0" applyFont="1" applyFill="1" applyBorder="1" applyAlignment="1">
      <alignment horizontal="center" vertical="center" wrapText="1"/>
    </xf>
    <xf numFmtId="49" fontId="12" fillId="6" borderId="28" xfId="0" applyNumberFormat="1" applyFont="1" applyFill="1" applyBorder="1" applyAlignment="1">
      <alignment horizontal="left" vertical="center"/>
    </xf>
    <xf numFmtId="49" fontId="12" fillId="6" borderId="15" xfId="0" applyNumberFormat="1" applyFont="1" applyFill="1" applyBorder="1" applyAlignment="1">
      <alignment horizontal="left" vertical="center"/>
    </xf>
    <xf numFmtId="49" fontId="12" fillId="6" borderId="16" xfId="0" applyNumberFormat="1" applyFont="1" applyFill="1" applyBorder="1" applyAlignment="1">
      <alignment horizontal="left" vertical="center"/>
    </xf>
    <xf numFmtId="49" fontId="13" fillId="0" borderId="40" xfId="0" applyNumberFormat="1" applyFont="1" applyFill="1" applyBorder="1" applyAlignment="1">
      <alignment horizontal="left" vertical="center"/>
    </xf>
    <xf numFmtId="49" fontId="13" fillId="0" borderId="18"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0" fontId="12" fillId="0" borderId="4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164" fontId="13" fillId="5" borderId="40" xfId="0" applyNumberFormat="1" applyFont="1" applyFill="1" applyBorder="1" applyAlignment="1">
      <alignment horizontal="right" vertical="center" wrapText="1"/>
    </xf>
    <xf numFmtId="164" fontId="13" fillId="5" borderId="18" xfId="0" applyNumberFormat="1" applyFont="1" applyFill="1" applyBorder="1" applyAlignment="1">
      <alignment horizontal="right" vertical="center" wrapText="1"/>
    </xf>
    <xf numFmtId="164" fontId="13" fillId="5" borderId="41" xfId="0" applyNumberFormat="1" applyFont="1" applyFill="1" applyBorder="1" applyAlignment="1">
      <alignment horizontal="right" vertical="center" wrapText="1"/>
    </xf>
    <xf numFmtId="164" fontId="12" fillId="0" borderId="43" xfId="0" applyNumberFormat="1" applyFont="1" applyFill="1" applyBorder="1" applyAlignment="1">
      <alignment horizontal="right" vertical="center" wrapText="1"/>
    </xf>
    <xf numFmtId="164" fontId="12" fillId="0" borderId="21" xfId="0" applyNumberFormat="1" applyFont="1" applyFill="1" applyBorder="1" applyAlignment="1">
      <alignment horizontal="right" vertical="center" wrapText="1"/>
    </xf>
    <xf numFmtId="164" fontId="12" fillId="0" borderId="44" xfId="0" applyNumberFormat="1" applyFont="1" applyFill="1" applyBorder="1" applyAlignment="1">
      <alignment horizontal="right" vertical="center" wrapText="1"/>
    </xf>
    <xf numFmtId="0" fontId="13" fillId="6" borderId="70" xfId="0" applyFont="1" applyFill="1" applyBorder="1" applyAlignment="1">
      <alignment horizontal="center" vertical="center" wrapText="1"/>
    </xf>
    <xf numFmtId="0" fontId="13" fillId="6" borderId="5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12" fillId="6" borderId="28" xfId="0" applyFont="1" applyFill="1" applyBorder="1" applyAlignment="1">
      <alignment horizontal="left" vertical="center" wrapText="1"/>
    </xf>
    <xf numFmtId="0" fontId="12" fillId="6" borderId="15"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2" fillId="0" borderId="4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6" borderId="40" xfId="0" applyFont="1" applyFill="1" applyBorder="1" applyAlignment="1">
      <alignment horizontal="left" vertical="center" wrapText="1"/>
    </xf>
    <xf numFmtId="0" fontId="12" fillId="6" borderId="18"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cellXfs>
  <cellStyles count="2">
    <cellStyle name="Hyperlink" xfId="1" builtinId="8"/>
    <cellStyle name="Standard" xfId="0" builtinId="0"/>
  </cellStyles>
  <dxfs count="34">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mruColors>
      <color rgb="FF0000FF"/>
      <color rgb="FFFFCCFF"/>
      <color rgb="FF00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2580</xdr:colOff>
      <xdr:row>0</xdr:row>
      <xdr:rowOff>816136</xdr:rowOff>
    </xdr:to>
    <xdr:grpSp>
      <xdr:nvGrpSpPr>
        <xdr:cNvPr id="23" name="Gruppieren 22"/>
        <xdr:cNvGrpSpPr/>
      </xdr:nvGrpSpPr>
      <xdr:grpSpPr>
        <a:xfrm>
          <a:off x="0" y="0"/>
          <a:ext cx="8546505" cy="816136"/>
          <a:chOff x="995641" y="2740727"/>
          <a:chExt cx="8780820" cy="816136"/>
        </a:xfrm>
      </xdr:grpSpPr>
      <xdr:sp macro="" textlink="">
        <xdr:nvSpPr>
          <xdr:cNvPr id="24" name="Rechteck 23"/>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5"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26" name="Grafik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27" name="Grafik 2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28" name="Rechteck 27"/>
          <xdr:cNvSpPr/>
        </xdr:nvSpPr>
        <xdr:spPr>
          <a:xfrm>
            <a:off x="995641" y="2740727"/>
            <a:ext cx="8780820"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29" name="Grafik 2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075496" y="2781417"/>
            <a:ext cx="654842" cy="700500"/>
          </a:xfrm>
          <a:prstGeom prst="rect">
            <a:avLst/>
          </a:prstGeom>
        </xdr:spPr>
      </xdr:pic>
      <xdr:sp macro="" textlink="">
        <xdr:nvSpPr>
          <xdr:cNvPr id="30" name="Rechteck 29"/>
          <xdr:cNvSpPr/>
        </xdr:nvSpPr>
        <xdr:spPr>
          <a:xfrm>
            <a:off x="3527644" y="3024805"/>
            <a:ext cx="5014375"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31" name="Rechteck 30"/>
          <xdr:cNvSpPr/>
        </xdr:nvSpPr>
        <xdr:spPr>
          <a:xfrm>
            <a:off x="3967471" y="2911701"/>
            <a:ext cx="5014375"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32" name="Rechteck 31"/>
          <xdr:cNvSpPr/>
        </xdr:nvSpPr>
        <xdr:spPr>
          <a:xfrm>
            <a:off x="3527644" y="2806340"/>
            <a:ext cx="5014375"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4029075</xdr:colOff>
      <xdr:row>0</xdr:row>
      <xdr:rowOff>806611</xdr:rowOff>
    </xdr:to>
    <xdr:grpSp>
      <xdr:nvGrpSpPr>
        <xdr:cNvPr id="42" name="Gruppieren 41"/>
        <xdr:cNvGrpSpPr/>
      </xdr:nvGrpSpPr>
      <xdr:grpSpPr>
        <a:xfrm>
          <a:off x="0" y="0"/>
          <a:ext cx="12763500" cy="806611"/>
          <a:chOff x="995640" y="2740727"/>
          <a:chExt cx="12935929" cy="816136"/>
        </a:xfrm>
      </xdr:grpSpPr>
      <xdr:sp macro="" textlink="">
        <xdr:nvSpPr>
          <xdr:cNvPr id="43" name="Rechteck 42"/>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44"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46" name="Grafik 4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47" name="Rechteck 46"/>
          <xdr:cNvSpPr/>
        </xdr:nvSpPr>
        <xdr:spPr>
          <a:xfrm>
            <a:off x="995640" y="2740727"/>
            <a:ext cx="12935929"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48" name="Grafik 4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39942" y="2791054"/>
            <a:ext cx="654842" cy="700500"/>
          </a:xfrm>
          <a:prstGeom prst="rect">
            <a:avLst/>
          </a:prstGeom>
        </xdr:spPr>
      </xdr:pic>
      <xdr:sp macro="" textlink="">
        <xdr:nvSpPr>
          <xdr:cNvPr id="49" name="Rechteck 48"/>
          <xdr:cNvSpPr/>
        </xdr:nvSpPr>
        <xdr:spPr>
          <a:xfrm>
            <a:off x="3527643" y="3024805"/>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50" name="Rechteck 49"/>
          <xdr:cNvSpPr/>
        </xdr:nvSpPr>
        <xdr:spPr>
          <a:xfrm>
            <a:off x="3967471" y="2911699"/>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51" name="Rechteck 50"/>
          <xdr:cNvSpPr/>
        </xdr:nvSpPr>
        <xdr:spPr>
          <a:xfrm>
            <a:off x="3527640" y="2806340"/>
            <a:ext cx="8999122"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8186460</xdr:colOff>
      <xdr:row>0</xdr:row>
      <xdr:rowOff>816136</xdr:rowOff>
    </xdr:to>
    <xdr:grpSp>
      <xdr:nvGrpSpPr>
        <xdr:cNvPr id="12" name="Gruppieren 11"/>
        <xdr:cNvGrpSpPr/>
      </xdr:nvGrpSpPr>
      <xdr:grpSpPr>
        <a:xfrm>
          <a:off x="0" y="0"/>
          <a:ext cx="8634135" cy="816136"/>
          <a:chOff x="995641" y="2740727"/>
          <a:chExt cx="8780820" cy="816136"/>
        </a:xfrm>
      </xdr:grpSpPr>
      <xdr:sp macro="" textlink="">
        <xdr:nvSpPr>
          <xdr:cNvPr id="13" name="Rechteck 12"/>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14"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15" name="Grafik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16" name="Grafik 1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17" name="Rechteck 16"/>
          <xdr:cNvSpPr/>
        </xdr:nvSpPr>
        <xdr:spPr>
          <a:xfrm>
            <a:off x="995641" y="2740727"/>
            <a:ext cx="8780820"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18" name="Grafik 1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075496" y="2781417"/>
            <a:ext cx="654842" cy="700500"/>
          </a:xfrm>
          <a:prstGeom prst="rect">
            <a:avLst/>
          </a:prstGeom>
        </xdr:spPr>
      </xdr:pic>
      <xdr:sp macro="" textlink="">
        <xdr:nvSpPr>
          <xdr:cNvPr id="19" name="Rechteck 18"/>
          <xdr:cNvSpPr/>
        </xdr:nvSpPr>
        <xdr:spPr>
          <a:xfrm>
            <a:off x="3527644" y="3024805"/>
            <a:ext cx="5014375"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0" name="Rechteck 19"/>
          <xdr:cNvSpPr/>
        </xdr:nvSpPr>
        <xdr:spPr>
          <a:xfrm>
            <a:off x="3967471" y="2911701"/>
            <a:ext cx="5014375"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1" name="Rechteck 20"/>
          <xdr:cNvSpPr/>
        </xdr:nvSpPr>
        <xdr:spPr>
          <a:xfrm>
            <a:off x="3527644" y="2806340"/>
            <a:ext cx="5014375"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xdr:colOff>
      <xdr:row>0</xdr:row>
      <xdr:rowOff>7620</xdr:rowOff>
    </xdr:from>
    <xdr:to>
      <xdr:col>8</xdr:col>
      <xdr:colOff>4048124</xdr:colOff>
      <xdr:row>1</xdr:row>
      <xdr:rowOff>4606</xdr:rowOff>
    </xdr:to>
    <xdr:grpSp>
      <xdr:nvGrpSpPr>
        <xdr:cNvPr id="13" name="Gruppieren 12"/>
        <xdr:cNvGrpSpPr/>
      </xdr:nvGrpSpPr>
      <xdr:grpSpPr>
        <a:xfrm>
          <a:off x="15239" y="7620"/>
          <a:ext cx="13214985" cy="806611"/>
          <a:chOff x="995640" y="2740727"/>
          <a:chExt cx="12935929" cy="816136"/>
        </a:xfrm>
      </xdr:grpSpPr>
      <xdr:sp macro="" textlink="">
        <xdr:nvSpPr>
          <xdr:cNvPr id="14" name="Rechteck 13"/>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15"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17" name="Grafik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18" name="Rechteck 17"/>
          <xdr:cNvSpPr/>
        </xdr:nvSpPr>
        <xdr:spPr>
          <a:xfrm>
            <a:off x="995640" y="2740727"/>
            <a:ext cx="12935929"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19" name="Grafik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39942" y="2791054"/>
            <a:ext cx="654842" cy="700500"/>
          </a:xfrm>
          <a:prstGeom prst="rect">
            <a:avLst/>
          </a:prstGeom>
        </xdr:spPr>
      </xdr:pic>
      <xdr:sp macro="" textlink="">
        <xdr:nvSpPr>
          <xdr:cNvPr id="20" name="Rechteck 19"/>
          <xdr:cNvSpPr/>
        </xdr:nvSpPr>
        <xdr:spPr>
          <a:xfrm>
            <a:off x="3527643" y="3024805"/>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1" name="Rechteck 20"/>
          <xdr:cNvSpPr/>
        </xdr:nvSpPr>
        <xdr:spPr>
          <a:xfrm>
            <a:off x="3967471" y="2911699"/>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2" name="Rechteck 21"/>
          <xdr:cNvSpPr/>
        </xdr:nvSpPr>
        <xdr:spPr>
          <a:xfrm>
            <a:off x="3527640" y="2806340"/>
            <a:ext cx="8999122"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0</xdr:row>
      <xdr:rowOff>38100</xdr:rowOff>
    </xdr:from>
    <xdr:to>
      <xdr:col>8</xdr:col>
      <xdr:colOff>4038601</xdr:colOff>
      <xdr:row>1</xdr:row>
      <xdr:rowOff>44611</xdr:rowOff>
    </xdr:to>
    <xdr:grpSp>
      <xdr:nvGrpSpPr>
        <xdr:cNvPr id="13" name="Gruppieren 12"/>
        <xdr:cNvGrpSpPr/>
      </xdr:nvGrpSpPr>
      <xdr:grpSpPr>
        <a:xfrm>
          <a:off x="19051" y="38100"/>
          <a:ext cx="12801600" cy="806611"/>
          <a:chOff x="995640" y="2740727"/>
          <a:chExt cx="12935929" cy="816136"/>
        </a:xfrm>
      </xdr:grpSpPr>
      <xdr:sp macro="" textlink="">
        <xdr:nvSpPr>
          <xdr:cNvPr id="14" name="Rechteck 13"/>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15"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17" name="Grafik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18" name="Rechteck 17"/>
          <xdr:cNvSpPr/>
        </xdr:nvSpPr>
        <xdr:spPr>
          <a:xfrm>
            <a:off x="995640" y="2740727"/>
            <a:ext cx="12935929"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19" name="Grafik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39942" y="2791054"/>
            <a:ext cx="654842" cy="700500"/>
          </a:xfrm>
          <a:prstGeom prst="rect">
            <a:avLst/>
          </a:prstGeom>
        </xdr:spPr>
      </xdr:pic>
      <xdr:sp macro="" textlink="">
        <xdr:nvSpPr>
          <xdr:cNvPr id="20" name="Rechteck 19"/>
          <xdr:cNvSpPr/>
        </xdr:nvSpPr>
        <xdr:spPr>
          <a:xfrm>
            <a:off x="3527643" y="3024805"/>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1" name="Rechteck 20"/>
          <xdr:cNvSpPr/>
        </xdr:nvSpPr>
        <xdr:spPr>
          <a:xfrm>
            <a:off x="3967471" y="2911699"/>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2" name="Rechteck 21"/>
          <xdr:cNvSpPr/>
        </xdr:nvSpPr>
        <xdr:spPr>
          <a:xfrm>
            <a:off x="3527640" y="2806340"/>
            <a:ext cx="8999122"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66675</xdr:rowOff>
    </xdr:from>
    <xdr:to>
      <xdr:col>9</xdr:col>
      <xdr:colOff>4010025</xdr:colOff>
      <xdr:row>0</xdr:row>
      <xdr:rowOff>873286</xdr:rowOff>
    </xdr:to>
    <xdr:grpSp>
      <xdr:nvGrpSpPr>
        <xdr:cNvPr id="14" name="Gruppieren 13"/>
        <xdr:cNvGrpSpPr/>
      </xdr:nvGrpSpPr>
      <xdr:grpSpPr>
        <a:xfrm>
          <a:off x="38100" y="66675"/>
          <a:ext cx="13201650" cy="806611"/>
          <a:chOff x="995640" y="2740727"/>
          <a:chExt cx="12935929" cy="816136"/>
        </a:xfrm>
      </xdr:grpSpPr>
      <xdr:sp macro="" textlink="">
        <xdr:nvSpPr>
          <xdr:cNvPr id="15" name="Rechteck 14"/>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16"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17" name="Grafik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18" name="Grafik 1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19" name="Rechteck 18"/>
          <xdr:cNvSpPr/>
        </xdr:nvSpPr>
        <xdr:spPr>
          <a:xfrm>
            <a:off x="995640" y="2740727"/>
            <a:ext cx="12935929"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20" name="Grafik 1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39942" y="2791054"/>
            <a:ext cx="654842" cy="700500"/>
          </a:xfrm>
          <a:prstGeom prst="rect">
            <a:avLst/>
          </a:prstGeom>
        </xdr:spPr>
      </xdr:pic>
      <xdr:sp macro="" textlink="">
        <xdr:nvSpPr>
          <xdr:cNvPr id="21" name="Rechteck 20"/>
          <xdr:cNvSpPr/>
        </xdr:nvSpPr>
        <xdr:spPr>
          <a:xfrm>
            <a:off x="3527643" y="3024805"/>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2" name="Rechteck 21"/>
          <xdr:cNvSpPr/>
        </xdr:nvSpPr>
        <xdr:spPr>
          <a:xfrm>
            <a:off x="3967471" y="2911699"/>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3" name="Rechteck 22"/>
          <xdr:cNvSpPr/>
        </xdr:nvSpPr>
        <xdr:spPr>
          <a:xfrm>
            <a:off x="3527640" y="2806340"/>
            <a:ext cx="8999122"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28575</xdr:rowOff>
    </xdr:from>
    <xdr:to>
      <xdr:col>9</xdr:col>
      <xdr:colOff>4010025</xdr:colOff>
      <xdr:row>0</xdr:row>
      <xdr:rowOff>835186</xdr:rowOff>
    </xdr:to>
    <xdr:grpSp>
      <xdr:nvGrpSpPr>
        <xdr:cNvPr id="23" name="Gruppieren 22"/>
        <xdr:cNvGrpSpPr/>
      </xdr:nvGrpSpPr>
      <xdr:grpSpPr>
        <a:xfrm>
          <a:off x="9525" y="28575"/>
          <a:ext cx="12830175" cy="806611"/>
          <a:chOff x="995640" y="2740727"/>
          <a:chExt cx="12935929" cy="816136"/>
        </a:xfrm>
      </xdr:grpSpPr>
      <xdr:sp macro="" textlink="">
        <xdr:nvSpPr>
          <xdr:cNvPr id="24" name="Rechteck 23"/>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5"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26" name="Grafik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27" name="Grafik 2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28" name="Rechteck 27"/>
          <xdr:cNvSpPr/>
        </xdr:nvSpPr>
        <xdr:spPr>
          <a:xfrm>
            <a:off x="995640" y="2740727"/>
            <a:ext cx="12935929"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29" name="Grafik 2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39942" y="2791054"/>
            <a:ext cx="654842" cy="700500"/>
          </a:xfrm>
          <a:prstGeom prst="rect">
            <a:avLst/>
          </a:prstGeom>
        </xdr:spPr>
      </xdr:pic>
      <xdr:sp macro="" textlink="">
        <xdr:nvSpPr>
          <xdr:cNvPr id="30" name="Rechteck 29"/>
          <xdr:cNvSpPr/>
        </xdr:nvSpPr>
        <xdr:spPr>
          <a:xfrm>
            <a:off x="3527643" y="3024805"/>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31" name="Rechteck 30"/>
          <xdr:cNvSpPr/>
        </xdr:nvSpPr>
        <xdr:spPr>
          <a:xfrm>
            <a:off x="3967471" y="2911699"/>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32" name="Rechteck 31"/>
          <xdr:cNvSpPr/>
        </xdr:nvSpPr>
        <xdr:spPr>
          <a:xfrm>
            <a:off x="3527640" y="2806340"/>
            <a:ext cx="8999122"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12</xdr:col>
      <xdr:colOff>3819525</xdr:colOff>
      <xdr:row>0</xdr:row>
      <xdr:rowOff>835186</xdr:rowOff>
    </xdr:to>
    <xdr:grpSp>
      <xdr:nvGrpSpPr>
        <xdr:cNvPr id="24" name="Gruppieren 23"/>
        <xdr:cNvGrpSpPr/>
      </xdr:nvGrpSpPr>
      <xdr:grpSpPr>
        <a:xfrm>
          <a:off x="28575" y="28575"/>
          <a:ext cx="16040100" cy="806611"/>
          <a:chOff x="995640" y="2740727"/>
          <a:chExt cx="12935929" cy="816136"/>
        </a:xfrm>
      </xdr:grpSpPr>
      <xdr:sp macro="" textlink="">
        <xdr:nvSpPr>
          <xdr:cNvPr id="25" name="Rechteck 24"/>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26"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27" name="Grafik 2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28" name="Grafik 2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29" name="Rechteck 28"/>
          <xdr:cNvSpPr/>
        </xdr:nvSpPr>
        <xdr:spPr>
          <a:xfrm>
            <a:off x="995640" y="2740727"/>
            <a:ext cx="12935929"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30" name="Grafik 2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39942" y="2791054"/>
            <a:ext cx="654842" cy="700500"/>
          </a:xfrm>
          <a:prstGeom prst="rect">
            <a:avLst/>
          </a:prstGeom>
        </xdr:spPr>
      </xdr:pic>
      <xdr:sp macro="" textlink="">
        <xdr:nvSpPr>
          <xdr:cNvPr id="31" name="Rechteck 30"/>
          <xdr:cNvSpPr/>
        </xdr:nvSpPr>
        <xdr:spPr>
          <a:xfrm>
            <a:off x="3527643" y="3024805"/>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32" name="Rechteck 31"/>
          <xdr:cNvSpPr/>
        </xdr:nvSpPr>
        <xdr:spPr>
          <a:xfrm>
            <a:off x="3967471" y="2911699"/>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33" name="Rechteck 32"/>
          <xdr:cNvSpPr/>
        </xdr:nvSpPr>
        <xdr:spPr>
          <a:xfrm>
            <a:off x="3527640" y="2806340"/>
            <a:ext cx="8999122"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12</xdr:col>
      <xdr:colOff>4019550</xdr:colOff>
      <xdr:row>0</xdr:row>
      <xdr:rowOff>825661</xdr:rowOff>
    </xdr:to>
    <xdr:grpSp>
      <xdr:nvGrpSpPr>
        <xdr:cNvPr id="32" name="Gruppieren 31"/>
        <xdr:cNvGrpSpPr/>
      </xdr:nvGrpSpPr>
      <xdr:grpSpPr>
        <a:xfrm>
          <a:off x="19050" y="19050"/>
          <a:ext cx="16306800" cy="806611"/>
          <a:chOff x="995640" y="2740727"/>
          <a:chExt cx="12935929" cy="816136"/>
        </a:xfrm>
      </xdr:grpSpPr>
      <xdr:sp macro="" textlink="">
        <xdr:nvSpPr>
          <xdr:cNvPr id="33" name="Rechteck 32"/>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34"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35" name="Grafik 3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36" name="Grafik 3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37" name="Rechteck 36"/>
          <xdr:cNvSpPr/>
        </xdr:nvSpPr>
        <xdr:spPr>
          <a:xfrm>
            <a:off x="995640" y="2740727"/>
            <a:ext cx="12935929"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38" name="Grafik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39942" y="2791054"/>
            <a:ext cx="654842" cy="700500"/>
          </a:xfrm>
          <a:prstGeom prst="rect">
            <a:avLst/>
          </a:prstGeom>
        </xdr:spPr>
      </xdr:pic>
      <xdr:sp macro="" textlink="">
        <xdr:nvSpPr>
          <xdr:cNvPr id="39" name="Rechteck 38"/>
          <xdr:cNvSpPr/>
        </xdr:nvSpPr>
        <xdr:spPr>
          <a:xfrm>
            <a:off x="3527643" y="3024805"/>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40" name="Rechteck 39"/>
          <xdr:cNvSpPr/>
        </xdr:nvSpPr>
        <xdr:spPr>
          <a:xfrm>
            <a:off x="3967471" y="2911699"/>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41" name="Rechteck 40"/>
          <xdr:cNvSpPr/>
        </xdr:nvSpPr>
        <xdr:spPr>
          <a:xfrm>
            <a:off x="3527640" y="2806340"/>
            <a:ext cx="8999122"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9525</xdr:rowOff>
    </xdr:from>
    <xdr:to>
      <xdr:col>9</xdr:col>
      <xdr:colOff>4029075</xdr:colOff>
      <xdr:row>0</xdr:row>
      <xdr:rowOff>816136</xdr:rowOff>
    </xdr:to>
    <xdr:grpSp>
      <xdr:nvGrpSpPr>
        <xdr:cNvPr id="34" name="Gruppieren 33"/>
        <xdr:cNvGrpSpPr/>
      </xdr:nvGrpSpPr>
      <xdr:grpSpPr>
        <a:xfrm>
          <a:off x="19050" y="9525"/>
          <a:ext cx="13144500" cy="806611"/>
          <a:chOff x="995640" y="2740727"/>
          <a:chExt cx="12935929" cy="816136"/>
        </a:xfrm>
      </xdr:grpSpPr>
      <xdr:sp macro="" textlink="">
        <xdr:nvSpPr>
          <xdr:cNvPr id="35" name="Rechteck 34"/>
          <xdr:cNvSpPr/>
        </xdr:nvSpPr>
        <xdr:spPr>
          <a:xfrm>
            <a:off x="995641" y="2748384"/>
            <a:ext cx="2532307" cy="76962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36" name="Textfeld 5"/>
          <xdr:cNvSpPr txBox="1"/>
        </xdr:nvSpPr>
        <xdr:spPr>
          <a:xfrm>
            <a:off x="1543616" y="2972088"/>
            <a:ext cx="2556616" cy="58477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b="1">
                <a:solidFill>
                  <a:schemeClr val="bg1"/>
                </a:solidFill>
              </a:rPr>
              <a:t>Freiwillige Feuerwehr</a:t>
            </a:r>
          </a:p>
          <a:p>
            <a:r>
              <a:rPr lang="de-DE" sz="1600" b="1">
                <a:solidFill>
                  <a:schemeClr val="bg1"/>
                </a:solidFill>
              </a:rPr>
              <a:t>Weil im Schönbuch</a:t>
            </a:r>
          </a:p>
        </xdr:txBody>
      </xdr:sp>
      <xdr:pic>
        <xdr:nvPicPr>
          <xdr:cNvPr id="37"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023" y="2794863"/>
            <a:ext cx="517917" cy="663986"/>
          </a:xfrm>
          <a:prstGeom prst="rect">
            <a:avLst/>
          </a:prstGeom>
          <a:solidFill>
            <a:srgbClr val="00B050"/>
          </a:solidFill>
          <a:ln>
            <a:noFill/>
          </a:ln>
        </xdr:spPr>
      </xdr:pic>
      <xdr:pic>
        <xdr:nvPicPr>
          <xdr:cNvPr id="38" name="Grafik 3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142" y="2797501"/>
            <a:ext cx="515860" cy="661348"/>
          </a:xfrm>
          <a:prstGeom prst="rect">
            <a:avLst/>
          </a:prstGeom>
          <a:noFill/>
          <a:ln>
            <a:noFill/>
          </a:ln>
        </xdr:spPr>
      </xdr:pic>
      <xdr:sp macro="" textlink="">
        <xdr:nvSpPr>
          <xdr:cNvPr id="39" name="Rechteck 38"/>
          <xdr:cNvSpPr/>
        </xdr:nvSpPr>
        <xdr:spPr>
          <a:xfrm>
            <a:off x="995640" y="2740727"/>
            <a:ext cx="12935929" cy="7812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40" name="Grafik 3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39942" y="2791054"/>
            <a:ext cx="654842" cy="700500"/>
          </a:xfrm>
          <a:prstGeom prst="rect">
            <a:avLst/>
          </a:prstGeom>
        </xdr:spPr>
      </xdr:pic>
      <xdr:sp macro="" textlink="">
        <xdr:nvSpPr>
          <xdr:cNvPr id="41" name="Rechteck 40"/>
          <xdr:cNvSpPr/>
        </xdr:nvSpPr>
        <xdr:spPr>
          <a:xfrm>
            <a:off x="3527643" y="3024805"/>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42" name="Rechteck 41"/>
          <xdr:cNvSpPr/>
        </xdr:nvSpPr>
        <xdr:spPr>
          <a:xfrm>
            <a:off x="3967471" y="2911699"/>
            <a:ext cx="8999122" cy="36425"/>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sp macro="" textlink="">
        <xdr:nvSpPr>
          <xdr:cNvPr id="43" name="Rechteck 42"/>
          <xdr:cNvSpPr/>
        </xdr:nvSpPr>
        <xdr:spPr>
          <a:xfrm>
            <a:off x="3527640" y="2806340"/>
            <a:ext cx="8999122" cy="36000"/>
          </a:xfrm>
          <a:prstGeom prst="rect">
            <a:avLst/>
          </a:prstGeom>
          <a:solidFill>
            <a:srgbClr val="00B050"/>
          </a:solidFill>
          <a:ln>
            <a:noFill/>
          </a:ln>
        </xdr:spPr>
        <xdr:style>
          <a:lnRef idx="1">
            <a:schemeClr val="accent6"/>
          </a:lnRef>
          <a:fillRef idx="3">
            <a:schemeClr val="accent6"/>
          </a:fillRef>
          <a:effectRef idx="2">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thrin.boehringer@weil-im-schoenbuch.de" TargetMode="External"/><Relationship Id="rId1" Type="http://schemas.openxmlformats.org/officeDocument/2006/relationships/hyperlink" Target="mailto:ma.ferber@web.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11"/>
  <sheetViews>
    <sheetView tabSelected="1" zoomScaleNormal="100" workbookViewId="0">
      <selection activeCell="A5" sqref="A5"/>
    </sheetView>
  </sheetViews>
  <sheetFormatPr baseColWidth="10" defaultRowHeight="15" x14ac:dyDescent="0.25"/>
  <cols>
    <col min="1" max="2" width="42.7109375" customWidth="1"/>
    <col min="3" max="3" width="42.7109375" style="11" customWidth="1"/>
    <col min="4" max="4" width="5.7109375" customWidth="1"/>
    <col min="5" max="5" width="60.7109375" style="114" customWidth="1"/>
  </cols>
  <sheetData>
    <row r="1" spans="1:5" ht="64.900000000000006" customHeight="1" x14ac:dyDescent="0.25">
      <c r="E1" s="132"/>
    </row>
    <row r="2" spans="1:5" ht="60.6" customHeight="1" x14ac:dyDescent="0.25">
      <c r="A2" s="790" t="s">
        <v>894</v>
      </c>
      <c r="B2" s="791"/>
      <c r="C2" s="791"/>
      <c r="E2" s="133"/>
    </row>
    <row r="3" spans="1:5" x14ac:dyDescent="0.25">
      <c r="A3" s="3"/>
      <c r="B3" s="3"/>
      <c r="C3" s="2"/>
      <c r="E3" s="133"/>
    </row>
    <row r="4" spans="1:5" x14ac:dyDescent="0.25">
      <c r="A4" s="3"/>
      <c r="B4" s="1"/>
      <c r="C4" s="2"/>
      <c r="E4" s="133"/>
    </row>
    <row r="5" spans="1:5" ht="25.15" customHeight="1" x14ac:dyDescent="0.25">
      <c r="A5" s="41" t="s">
        <v>575</v>
      </c>
      <c r="B5" s="37"/>
      <c r="C5" s="38"/>
      <c r="E5" s="133"/>
    </row>
    <row r="6" spans="1:5" x14ac:dyDescent="0.25">
      <c r="A6" s="42" t="s">
        <v>576</v>
      </c>
      <c r="B6" s="39"/>
      <c r="C6" s="40" t="s">
        <v>577</v>
      </c>
      <c r="E6" s="133"/>
    </row>
    <row r="7" spans="1:5" ht="15.75" thickBot="1" x14ac:dyDescent="0.3">
      <c r="A7" s="3"/>
      <c r="B7" s="1"/>
      <c r="C7" s="2"/>
      <c r="E7" s="133"/>
    </row>
    <row r="8" spans="1:5" ht="161.44999999999999" customHeight="1" thickBot="1" x14ac:dyDescent="0.3">
      <c r="A8" s="792" t="s">
        <v>904</v>
      </c>
      <c r="B8" s="793"/>
      <c r="C8" s="794"/>
      <c r="E8" s="133"/>
    </row>
    <row r="9" spans="1:5" x14ac:dyDescent="0.25">
      <c r="A9" s="1"/>
      <c r="B9" s="1"/>
      <c r="C9" s="2"/>
      <c r="E9" s="133"/>
    </row>
    <row r="10" spans="1:5" ht="90" x14ac:dyDescent="0.25">
      <c r="A10" s="43" t="s">
        <v>578</v>
      </c>
      <c r="B10" s="1" t="s">
        <v>1470</v>
      </c>
      <c r="C10" s="20" t="s">
        <v>1469</v>
      </c>
      <c r="E10" s="133"/>
    </row>
    <row r="11" spans="1:5" ht="26.25" customHeight="1" x14ac:dyDescent="0.25">
      <c r="A11" s="21" t="s">
        <v>579</v>
      </c>
      <c r="B11" s="144" t="s">
        <v>885</v>
      </c>
      <c r="C11" s="44" t="s">
        <v>884</v>
      </c>
      <c r="E11" s="133"/>
    </row>
  </sheetData>
  <mergeCells count="2">
    <mergeCell ref="A2:C2"/>
    <mergeCell ref="A8:C8"/>
  </mergeCells>
  <hyperlinks>
    <hyperlink ref="C11" r:id="rId1"/>
    <hyperlink ref="B11" r:id="rId2"/>
  </hyperlinks>
  <pageMargins left="0.70866141732283472" right="0.70866141732283472" top="0.59055118110236227" bottom="0.59055118110236227" header="0.31496062992125984" footer="0.31496062992125984"/>
  <pageSetup paperSize="8"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2"/>
  <sheetViews>
    <sheetView zoomScaleNormal="100" workbookViewId="0">
      <selection activeCell="N14" sqref="N14"/>
    </sheetView>
  </sheetViews>
  <sheetFormatPr baseColWidth="10" defaultRowHeight="15" x14ac:dyDescent="0.25"/>
  <cols>
    <col min="1" max="1" width="8.7109375" style="3" customWidth="1"/>
    <col min="2" max="2" width="75.7109375" style="1" customWidth="1"/>
    <col min="3" max="3" width="4.7109375" style="13" customWidth="1"/>
    <col min="4" max="4" width="4.7109375" style="14" customWidth="1"/>
    <col min="5" max="5" width="4.7109375" style="12" customWidth="1"/>
    <col min="6" max="6" width="4.7109375" style="14" customWidth="1"/>
    <col min="7" max="7" width="12.7109375" style="12" customWidth="1"/>
    <col min="8" max="8" width="12.7109375" customWidth="1"/>
    <col min="9" max="9" width="2.28515625" style="102" customWidth="1"/>
    <col min="10" max="10" width="60.7109375" style="124" customWidth="1"/>
  </cols>
  <sheetData>
    <row r="1" spans="1:10" ht="70.150000000000006" customHeight="1" x14ac:dyDescent="0.25"/>
    <row r="2" spans="1:10" ht="15.75" thickBot="1" x14ac:dyDescent="0.3"/>
    <row r="3" spans="1:10" ht="36" customHeight="1" x14ac:dyDescent="0.25">
      <c r="A3" s="870" t="s">
        <v>1449</v>
      </c>
      <c r="B3" s="871"/>
      <c r="C3" s="871"/>
      <c r="D3" s="871"/>
      <c r="E3" s="871"/>
      <c r="F3" s="871"/>
      <c r="G3" s="871"/>
      <c r="H3" s="872"/>
      <c r="I3" s="103"/>
      <c r="J3" s="25" t="s">
        <v>352</v>
      </c>
    </row>
    <row r="4" spans="1:10" ht="18" customHeight="1" thickBot="1" x14ac:dyDescent="0.3">
      <c r="A4" s="91"/>
      <c r="B4" s="1223"/>
      <c r="C4" s="1224"/>
      <c r="D4" s="1224"/>
      <c r="E4" s="1224"/>
      <c r="F4" s="1224"/>
      <c r="G4" s="1224"/>
      <c r="H4" s="1225"/>
      <c r="I4" s="104"/>
      <c r="J4" s="125"/>
    </row>
    <row r="5" spans="1:10" ht="18" customHeight="1" x14ac:dyDescent="0.25">
      <c r="A5" s="95"/>
      <c r="B5" s="1229" t="s">
        <v>374</v>
      </c>
      <c r="C5" s="1230"/>
      <c r="D5" s="1230"/>
      <c r="E5" s="1230"/>
      <c r="F5" s="1230"/>
      <c r="G5" s="1230"/>
      <c r="H5" s="1231"/>
      <c r="I5" s="104"/>
      <c r="J5" s="127"/>
    </row>
    <row r="6" spans="1:10" ht="18" customHeight="1" x14ac:dyDescent="0.25">
      <c r="A6" s="29"/>
      <c r="B6" s="1232" t="s">
        <v>663</v>
      </c>
      <c r="C6" s="1233"/>
      <c r="D6" s="1233"/>
      <c r="E6" s="1233"/>
      <c r="F6" s="1233"/>
      <c r="G6" s="1233"/>
      <c r="H6" s="1234"/>
      <c r="I6" s="104"/>
      <c r="J6" s="128"/>
    </row>
    <row r="7" spans="1:10" ht="18" customHeight="1" x14ac:dyDescent="0.25">
      <c r="A7" s="29"/>
      <c r="B7" s="1220"/>
      <c r="C7" s="1221"/>
      <c r="D7" s="1221"/>
      <c r="E7" s="1221"/>
      <c r="F7" s="1221"/>
      <c r="G7" s="1221"/>
      <c r="H7" s="1222"/>
      <c r="I7" s="104"/>
      <c r="J7" s="128"/>
    </row>
    <row r="8" spans="1:10" ht="18" customHeight="1" x14ac:dyDescent="0.25">
      <c r="A8" s="29"/>
      <c r="B8" s="1220"/>
      <c r="C8" s="1221"/>
      <c r="D8" s="1221"/>
      <c r="E8" s="1221"/>
      <c r="F8" s="1221"/>
      <c r="G8" s="1221"/>
      <c r="H8" s="1222"/>
      <c r="I8" s="104"/>
      <c r="J8" s="128"/>
    </row>
    <row r="9" spans="1:10" ht="18" customHeight="1" x14ac:dyDescent="0.25">
      <c r="A9" s="29"/>
      <c r="B9" s="1220"/>
      <c r="C9" s="1221"/>
      <c r="D9" s="1221"/>
      <c r="E9" s="1221"/>
      <c r="F9" s="1221"/>
      <c r="G9" s="1221"/>
      <c r="H9" s="1222"/>
      <c r="I9" s="104"/>
      <c r="J9" s="128"/>
    </row>
    <row r="10" spans="1:10" ht="18" customHeight="1" x14ac:dyDescent="0.25">
      <c r="A10" s="29"/>
      <c r="B10" s="1220"/>
      <c r="C10" s="1221"/>
      <c r="D10" s="1221"/>
      <c r="E10" s="1221"/>
      <c r="F10" s="1221"/>
      <c r="G10" s="1221"/>
      <c r="H10" s="1222"/>
      <c r="I10" s="104"/>
      <c r="J10" s="128"/>
    </row>
    <row r="11" spans="1:10" ht="18" customHeight="1" x14ac:dyDescent="0.25">
      <c r="A11" s="29"/>
      <c r="B11" s="1220"/>
      <c r="C11" s="1221"/>
      <c r="D11" s="1221"/>
      <c r="E11" s="1221"/>
      <c r="F11" s="1221"/>
      <c r="G11" s="1221"/>
      <c r="H11" s="1222"/>
      <c r="I11" s="104"/>
      <c r="J11" s="128"/>
    </row>
    <row r="12" spans="1:10" ht="18" customHeight="1" x14ac:dyDescent="0.25">
      <c r="A12" s="29"/>
      <c r="B12" s="1220"/>
      <c r="C12" s="1221"/>
      <c r="D12" s="1221"/>
      <c r="E12" s="1221"/>
      <c r="F12" s="1221"/>
      <c r="G12" s="1221"/>
      <c r="H12" s="1222"/>
      <c r="I12" s="104"/>
      <c r="J12" s="128"/>
    </row>
    <row r="13" spans="1:10" ht="18" customHeight="1" x14ac:dyDescent="0.25">
      <c r="A13" s="29"/>
      <c r="B13" s="1220"/>
      <c r="C13" s="1221"/>
      <c r="D13" s="1221"/>
      <c r="E13" s="1221"/>
      <c r="F13" s="1221"/>
      <c r="G13" s="1221"/>
      <c r="H13" s="1222"/>
      <c r="I13" s="104"/>
      <c r="J13" s="128"/>
    </row>
    <row r="14" spans="1:10" ht="15.75" thickBot="1" x14ac:dyDescent="0.3">
      <c r="A14" s="91"/>
      <c r="B14" s="1223"/>
      <c r="C14" s="1224"/>
      <c r="D14" s="1224"/>
      <c r="E14" s="1224"/>
      <c r="F14" s="1224"/>
      <c r="G14" s="1224"/>
      <c r="H14" s="1225"/>
      <c r="I14" s="104"/>
      <c r="J14" s="125"/>
    </row>
    <row r="15" spans="1:10" ht="18" customHeight="1" x14ac:dyDescent="0.25">
      <c r="A15" s="92" t="s">
        <v>501</v>
      </c>
      <c r="B15" s="93" t="s">
        <v>567</v>
      </c>
      <c r="C15" s="1226" t="s">
        <v>573</v>
      </c>
      <c r="D15" s="1227"/>
      <c r="E15" s="1227"/>
      <c r="F15" s="1227"/>
      <c r="G15" s="1228"/>
      <c r="H15" s="105"/>
      <c r="I15" s="104"/>
      <c r="J15" s="143" t="s">
        <v>1395</v>
      </c>
    </row>
    <row r="16" spans="1:10" ht="18" customHeight="1" x14ac:dyDescent="0.25">
      <c r="A16" s="27" t="s">
        <v>40</v>
      </c>
      <c r="B16" s="107" t="s">
        <v>551</v>
      </c>
      <c r="C16" s="1217">
        <f>SUM('Los 4_Funktechnik_1'!C43)</f>
        <v>0</v>
      </c>
      <c r="D16" s="1218"/>
      <c r="E16" s="1218"/>
      <c r="F16" s="1218"/>
      <c r="G16" s="1219"/>
      <c r="H16" s="106"/>
      <c r="I16" s="104"/>
      <c r="J16" s="129"/>
    </row>
    <row r="17" spans="1:14" ht="18" customHeight="1" x14ac:dyDescent="0.25">
      <c r="A17" s="27" t="s">
        <v>33</v>
      </c>
      <c r="B17" s="113" t="s">
        <v>552</v>
      </c>
      <c r="C17" s="1217">
        <f>SUM('Los 4_Funktechnik_1'!C44)</f>
        <v>0</v>
      </c>
      <c r="D17" s="1218"/>
      <c r="E17" s="1218"/>
      <c r="F17" s="1218"/>
      <c r="G17" s="1219"/>
      <c r="H17" s="106"/>
      <c r="I17" s="104"/>
      <c r="J17" s="129"/>
    </row>
    <row r="18" spans="1:14" ht="18" customHeight="1" x14ac:dyDescent="0.25">
      <c r="A18" s="27" t="s">
        <v>67</v>
      </c>
      <c r="B18" s="113" t="s">
        <v>1450</v>
      </c>
      <c r="C18" s="1217">
        <f>SUM('Los 4_Funktechnik_1'!C45)</f>
        <v>0</v>
      </c>
      <c r="D18" s="1218"/>
      <c r="E18" s="1218"/>
      <c r="F18" s="1218"/>
      <c r="G18" s="1219"/>
      <c r="H18" s="106"/>
      <c r="I18" s="104"/>
      <c r="J18" s="1126" t="s">
        <v>1459</v>
      </c>
      <c r="K18" s="1127"/>
      <c r="L18" s="1127"/>
      <c r="M18" s="1127"/>
      <c r="N18" s="1128"/>
    </row>
    <row r="19" spans="1:14" ht="18" customHeight="1" x14ac:dyDescent="0.25">
      <c r="A19" s="27"/>
      <c r="B19" s="59" t="s">
        <v>572</v>
      </c>
      <c r="C19" s="1217">
        <f>SUM('Los 4_Funktechnik_1'!C46)</f>
        <v>0</v>
      </c>
      <c r="D19" s="1218"/>
      <c r="E19" s="1218"/>
      <c r="F19" s="1218"/>
      <c r="G19" s="1219"/>
      <c r="H19" s="106"/>
      <c r="I19" s="104"/>
      <c r="J19" s="129"/>
    </row>
    <row r="20" spans="1:14" ht="18" customHeight="1" x14ac:dyDescent="0.25">
      <c r="A20" s="27"/>
      <c r="B20" s="9"/>
      <c r="C20" s="1238"/>
      <c r="D20" s="1239"/>
      <c r="E20" s="1239"/>
      <c r="F20" s="1239"/>
      <c r="G20" s="1240"/>
      <c r="H20" s="106"/>
      <c r="I20" s="104"/>
      <c r="J20" s="129"/>
    </row>
    <row r="21" spans="1:14" ht="18" customHeight="1" x14ac:dyDescent="0.25">
      <c r="A21" s="27"/>
      <c r="B21" s="137" t="s">
        <v>364</v>
      </c>
      <c r="C21" s="1217">
        <f>SUM('Los 4_Funktechnik_1'!C48)</f>
        <v>0</v>
      </c>
      <c r="D21" s="1218"/>
      <c r="E21" s="1218"/>
      <c r="F21" s="1218"/>
      <c r="G21" s="1219"/>
      <c r="H21" s="106"/>
      <c r="I21" s="104"/>
      <c r="J21" s="28"/>
    </row>
    <row r="22" spans="1:14" ht="18" customHeight="1" x14ac:dyDescent="0.25">
      <c r="A22" s="27"/>
      <c r="B22" s="138" t="s">
        <v>624</v>
      </c>
      <c r="C22" s="1217">
        <f>SUM('Los 4_Funktechnik_1'!C49)</f>
        <v>0</v>
      </c>
      <c r="D22" s="1218"/>
      <c r="E22" s="1218"/>
      <c r="F22" s="1218"/>
      <c r="G22" s="1219"/>
      <c r="H22" s="106"/>
      <c r="I22" s="104"/>
      <c r="J22" s="129"/>
    </row>
    <row r="23" spans="1:14" ht="18" customHeight="1" x14ac:dyDescent="0.25">
      <c r="A23" s="27"/>
      <c r="B23" s="138" t="s">
        <v>625</v>
      </c>
      <c r="C23" s="1217">
        <f>SUM('Los 4_Funktechnik_1'!C50)</f>
        <v>0</v>
      </c>
      <c r="D23" s="1218"/>
      <c r="E23" s="1218"/>
      <c r="F23" s="1218"/>
      <c r="G23" s="1219"/>
      <c r="H23" s="106"/>
      <c r="I23" s="104"/>
      <c r="J23" s="129"/>
    </row>
    <row r="24" spans="1:14" ht="18" customHeight="1" x14ac:dyDescent="0.25">
      <c r="A24" s="27"/>
      <c r="B24" s="138" t="s">
        <v>626</v>
      </c>
      <c r="C24" s="1217">
        <f>SUM('Los 4_Funktechnik_1'!C51)</f>
        <v>0</v>
      </c>
      <c r="D24" s="1218"/>
      <c r="E24" s="1218"/>
      <c r="F24" s="1218"/>
      <c r="G24" s="1219"/>
      <c r="H24" s="106"/>
      <c r="I24" s="104"/>
      <c r="J24" s="129"/>
    </row>
    <row r="25" spans="1:14" ht="18" customHeight="1" x14ac:dyDescent="0.25">
      <c r="A25" s="27"/>
      <c r="B25" s="138" t="s">
        <v>574</v>
      </c>
      <c r="C25" s="1217">
        <f>SUM('Los 4_Funktechnik_1'!C52)</f>
        <v>0</v>
      </c>
      <c r="D25" s="1218"/>
      <c r="E25" s="1218"/>
      <c r="F25" s="1218"/>
      <c r="G25" s="1219"/>
      <c r="H25" s="106"/>
      <c r="I25" s="104"/>
      <c r="J25" s="129"/>
    </row>
    <row r="26" spans="1:14" ht="18" customHeight="1" thickBot="1" x14ac:dyDescent="0.3">
      <c r="A26" s="108"/>
      <c r="B26" s="139" t="s">
        <v>365</v>
      </c>
      <c r="C26" s="1241">
        <f>SUM('Los 4_Funktechnik_1'!C53)</f>
        <v>0</v>
      </c>
      <c r="D26" s="1242"/>
      <c r="E26" s="1242"/>
      <c r="F26" s="1242"/>
      <c r="G26" s="1243"/>
      <c r="H26" s="109"/>
      <c r="I26" s="104"/>
      <c r="J26" s="130"/>
    </row>
    <row r="27" spans="1:14" ht="15.75" thickBot="1" x14ac:dyDescent="0.3">
      <c r="A27" s="110"/>
      <c r="B27" s="1244"/>
      <c r="C27" s="1245"/>
      <c r="D27" s="1245"/>
      <c r="E27" s="1245"/>
      <c r="F27" s="1245"/>
      <c r="G27" s="1245"/>
      <c r="H27" s="1246"/>
      <c r="I27" s="104"/>
      <c r="J27" s="131"/>
    </row>
    <row r="28" spans="1:14" ht="18" customHeight="1" x14ac:dyDescent="0.25">
      <c r="A28" s="95"/>
      <c r="B28" s="1247" t="s">
        <v>366</v>
      </c>
      <c r="C28" s="1248"/>
      <c r="D28" s="1248"/>
      <c r="E28" s="1248"/>
      <c r="F28" s="1248"/>
      <c r="G28" s="1248"/>
      <c r="H28" s="1249"/>
      <c r="I28" s="104"/>
      <c r="J28" s="127"/>
    </row>
    <row r="29" spans="1:14" ht="18" customHeight="1" x14ac:dyDescent="0.25">
      <c r="A29" s="111"/>
      <c r="B29" s="1235"/>
      <c r="C29" s="1236"/>
      <c r="D29" s="1236"/>
      <c r="E29" s="1236"/>
      <c r="F29" s="1236"/>
      <c r="G29" s="1236"/>
      <c r="H29" s="1237"/>
      <c r="I29" s="104"/>
      <c r="J29" s="126"/>
    </row>
    <row r="30" spans="1:14" ht="18" customHeight="1" x14ac:dyDescent="0.25">
      <c r="A30" s="111"/>
      <c r="B30" s="1235"/>
      <c r="C30" s="1236"/>
      <c r="D30" s="1236"/>
      <c r="E30" s="1236"/>
      <c r="F30" s="1236"/>
      <c r="G30" s="1236"/>
      <c r="H30" s="1237"/>
      <c r="I30" s="104"/>
      <c r="J30" s="126"/>
    </row>
    <row r="31" spans="1:14" ht="18" customHeight="1" x14ac:dyDescent="0.25">
      <c r="A31" s="111"/>
      <c r="B31" s="1235"/>
      <c r="C31" s="1236"/>
      <c r="D31" s="1236"/>
      <c r="E31" s="1236"/>
      <c r="F31" s="1236"/>
      <c r="G31" s="1236"/>
      <c r="H31" s="1237"/>
      <c r="I31" s="104"/>
      <c r="J31" s="126"/>
    </row>
    <row r="32" spans="1:14" ht="18" customHeight="1" x14ac:dyDescent="0.25">
      <c r="A32" s="111"/>
      <c r="B32" s="1235"/>
      <c r="C32" s="1236"/>
      <c r="D32" s="1236"/>
      <c r="E32" s="1236"/>
      <c r="F32" s="1236"/>
      <c r="G32" s="1236"/>
      <c r="H32" s="1237"/>
      <c r="I32" s="104"/>
      <c r="J32" s="126"/>
    </row>
    <row r="33" spans="1:10" ht="18" customHeight="1" x14ac:dyDescent="0.25">
      <c r="A33" s="111"/>
      <c r="B33" s="1235"/>
      <c r="C33" s="1236"/>
      <c r="D33" s="1236"/>
      <c r="E33" s="1236"/>
      <c r="F33" s="1236"/>
      <c r="G33" s="1236"/>
      <c r="H33" s="1237"/>
      <c r="I33" s="104"/>
      <c r="J33" s="126"/>
    </row>
    <row r="34" spans="1:10" ht="18" customHeight="1" thickBot="1" x14ac:dyDescent="0.3">
      <c r="A34" s="91"/>
      <c r="B34" s="1250"/>
      <c r="C34" s="1251"/>
      <c r="D34" s="1251"/>
      <c r="E34" s="1251"/>
      <c r="F34" s="1251"/>
      <c r="G34" s="1251"/>
      <c r="H34" s="1252"/>
      <c r="I34" s="104"/>
      <c r="J34" s="130"/>
    </row>
    <row r="35" spans="1:10" ht="18" customHeight="1" x14ac:dyDescent="0.25">
      <c r="A35" s="95"/>
      <c r="B35" s="1247" t="s">
        <v>390</v>
      </c>
      <c r="C35" s="1248"/>
      <c r="D35" s="1248"/>
      <c r="E35" s="1248"/>
      <c r="F35" s="1248"/>
      <c r="G35" s="1248"/>
      <c r="H35" s="1249"/>
      <c r="I35" s="104"/>
      <c r="J35" s="127"/>
    </row>
    <row r="36" spans="1:10" ht="18" customHeight="1" x14ac:dyDescent="0.25">
      <c r="A36" s="111"/>
      <c r="B36" s="1235"/>
      <c r="C36" s="1236"/>
      <c r="D36" s="1236"/>
      <c r="E36" s="1236"/>
      <c r="F36" s="1236"/>
      <c r="G36" s="1236"/>
      <c r="H36" s="1237"/>
      <c r="I36" s="104"/>
      <c r="J36" s="126"/>
    </row>
    <row r="37" spans="1:10" ht="18" customHeight="1" x14ac:dyDescent="0.25">
      <c r="A37" s="111"/>
      <c r="B37" s="1235"/>
      <c r="C37" s="1236"/>
      <c r="D37" s="1236"/>
      <c r="E37" s="1236"/>
      <c r="F37" s="1236"/>
      <c r="G37" s="1236"/>
      <c r="H37" s="1237"/>
      <c r="I37" s="104"/>
      <c r="J37" s="126"/>
    </row>
    <row r="38" spans="1:10" ht="18" customHeight="1" x14ac:dyDescent="0.25">
      <c r="A38" s="111"/>
      <c r="B38" s="1235"/>
      <c r="C38" s="1236"/>
      <c r="D38" s="1236"/>
      <c r="E38" s="1236"/>
      <c r="F38" s="1236"/>
      <c r="G38" s="1236"/>
      <c r="H38" s="1237"/>
      <c r="I38" s="104"/>
      <c r="J38" s="126"/>
    </row>
    <row r="39" spans="1:10" ht="18" customHeight="1" x14ac:dyDescent="0.25">
      <c r="A39" s="111"/>
      <c r="B39" s="1235"/>
      <c r="C39" s="1236"/>
      <c r="D39" s="1236"/>
      <c r="E39" s="1236"/>
      <c r="F39" s="1236"/>
      <c r="G39" s="1236"/>
      <c r="H39" s="1237"/>
      <c r="I39" s="104"/>
      <c r="J39" s="126"/>
    </row>
    <row r="40" spans="1:10" ht="18" customHeight="1" x14ac:dyDescent="0.25">
      <c r="A40" s="111"/>
      <c r="B40" s="1235"/>
      <c r="C40" s="1236"/>
      <c r="D40" s="1236"/>
      <c r="E40" s="1236"/>
      <c r="F40" s="1236"/>
      <c r="G40" s="1236"/>
      <c r="H40" s="1237"/>
      <c r="I40" s="104"/>
      <c r="J40" s="126"/>
    </row>
    <row r="41" spans="1:10" ht="18" customHeight="1" thickBot="1" x14ac:dyDescent="0.3">
      <c r="A41" s="91"/>
      <c r="B41" s="1250"/>
      <c r="C41" s="1251"/>
      <c r="D41" s="1251"/>
      <c r="E41" s="1251"/>
      <c r="F41" s="1251"/>
      <c r="G41" s="1251"/>
      <c r="H41" s="1252"/>
      <c r="I41" s="104"/>
      <c r="J41" s="130"/>
    </row>
    <row r="42" spans="1:10" ht="18" customHeight="1" x14ac:dyDescent="0.25">
      <c r="A42" s="95"/>
      <c r="B42" s="1247" t="s">
        <v>367</v>
      </c>
      <c r="C42" s="1248"/>
      <c r="D42" s="1248"/>
      <c r="E42" s="1248"/>
      <c r="F42" s="1248"/>
      <c r="G42" s="1248"/>
      <c r="H42" s="1249"/>
      <c r="I42" s="104"/>
      <c r="J42" s="127"/>
    </row>
    <row r="43" spans="1:10" ht="18" customHeight="1" x14ac:dyDescent="0.25">
      <c r="A43" s="111"/>
      <c r="B43" s="1235"/>
      <c r="C43" s="1236"/>
      <c r="D43" s="1236"/>
      <c r="E43" s="1236"/>
      <c r="F43" s="1236"/>
      <c r="G43" s="1236"/>
      <c r="H43" s="1237"/>
      <c r="I43" s="104"/>
      <c r="J43" s="126"/>
    </row>
    <row r="44" spans="1:10" ht="18" customHeight="1" x14ac:dyDescent="0.25">
      <c r="A44" s="111"/>
      <c r="B44" s="1235"/>
      <c r="C44" s="1236"/>
      <c r="D44" s="1236"/>
      <c r="E44" s="1236"/>
      <c r="F44" s="1236"/>
      <c r="G44" s="1236"/>
      <c r="H44" s="1237"/>
      <c r="I44" s="104"/>
      <c r="J44" s="126"/>
    </row>
    <row r="45" spans="1:10" ht="18" customHeight="1" x14ac:dyDescent="0.25">
      <c r="A45" s="111"/>
      <c r="B45" s="1235"/>
      <c r="C45" s="1236"/>
      <c r="D45" s="1236"/>
      <c r="E45" s="1236"/>
      <c r="F45" s="1236"/>
      <c r="G45" s="1236"/>
      <c r="H45" s="1237"/>
      <c r="I45" s="104"/>
      <c r="J45" s="126"/>
    </row>
    <row r="46" spans="1:10" ht="18" customHeight="1" thickBot="1" x14ac:dyDescent="0.3">
      <c r="A46" s="91"/>
      <c r="B46" s="1250"/>
      <c r="C46" s="1251"/>
      <c r="D46" s="1251"/>
      <c r="E46" s="1251"/>
      <c r="F46" s="1251"/>
      <c r="G46" s="1251"/>
      <c r="H46" s="1252"/>
      <c r="I46" s="104"/>
      <c r="J46" s="130"/>
    </row>
    <row r="47" spans="1:10" ht="33" customHeight="1" x14ac:dyDescent="0.25">
      <c r="A47" s="95"/>
      <c r="B47" s="1247" t="s">
        <v>368</v>
      </c>
      <c r="C47" s="1248"/>
      <c r="D47" s="1248"/>
      <c r="E47" s="1248"/>
      <c r="F47" s="1248"/>
      <c r="G47" s="1248"/>
      <c r="H47" s="1249"/>
      <c r="I47" s="104"/>
      <c r="J47" s="127"/>
    </row>
    <row r="48" spans="1:10" ht="18" customHeight="1" x14ac:dyDescent="0.25">
      <c r="A48" s="111"/>
      <c r="B48" s="1253" t="s">
        <v>369</v>
      </c>
      <c r="C48" s="1254"/>
      <c r="D48" s="1254"/>
      <c r="E48" s="1254"/>
      <c r="F48" s="1254"/>
      <c r="G48" s="1254"/>
      <c r="H48" s="1255"/>
      <c r="I48" s="104"/>
      <c r="J48" s="128"/>
    </row>
    <row r="49" spans="1:10" ht="33" customHeight="1" x14ac:dyDescent="0.25">
      <c r="A49" s="111"/>
      <c r="B49" s="1256" t="s">
        <v>375</v>
      </c>
      <c r="C49" s="1257"/>
      <c r="D49" s="1257"/>
      <c r="E49" s="1257"/>
      <c r="F49" s="1257"/>
      <c r="G49" s="1257"/>
      <c r="H49" s="1258"/>
      <c r="I49" s="104"/>
      <c r="J49" s="126"/>
    </row>
    <row r="50" spans="1:10" ht="54" customHeight="1" x14ac:dyDescent="0.25">
      <c r="A50" s="87"/>
      <c r="B50" s="905" t="s">
        <v>568</v>
      </c>
      <c r="C50" s="906"/>
      <c r="D50" s="906"/>
      <c r="E50" s="906"/>
      <c r="F50" s="906"/>
      <c r="G50" s="906"/>
      <c r="H50" s="907"/>
      <c r="I50" s="53"/>
      <c r="J50" s="23"/>
    </row>
    <row r="51" spans="1:10" ht="18" customHeight="1" x14ac:dyDescent="0.25">
      <c r="A51" s="111"/>
      <c r="B51" s="908" t="s">
        <v>588</v>
      </c>
      <c r="C51" s="909"/>
      <c r="D51" s="909"/>
      <c r="E51" s="909"/>
      <c r="F51" s="909"/>
      <c r="G51" s="909"/>
      <c r="H51" s="910"/>
      <c r="I51" s="104"/>
      <c r="J51" s="128"/>
    </row>
    <row r="52" spans="1:10" ht="15.75" thickBot="1" x14ac:dyDescent="0.3">
      <c r="A52" s="112"/>
      <c r="B52" s="873"/>
      <c r="C52" s="874"/>
      <c r="D52" s="874"/>
      <c r="E52" s="874"/>
      <c r="F52" s="874"/>
      <c r="G52" s="874"/>
      <c r="H52" s="875"/>
      <c r="I52" s="45"/>
      <c r="J52" s="125"/>
    </row>
  </sheetData>
  <mergeCells count="51">
    <mergeCell ref="B43:H43"/>
    <mergeCell ref="B32:H32"/>
    <mergeCell ref="B33:H33"/>
    <mergeCell ref="B52:H52"/>
    <mergeCell ref="B44:H44"/>
    <mergeCell ref="B45:H45"/>
    <mergeCell ref="B46:H46"/>
    <mergeCell ref="B47:H47"/>
    <mergeCell ref="B48:H48"/>
    <mergeCell ref="B49:H49"/>
    <mergeCell ref="B50:H50"/>
    <mergeCell ref="B51:H51"/>
    <mergeCell ref="B34:H34"/>
    <mergeCell ref="B35:H35"/>
    <mergeCell ref="B36:H36"/>
    <mergeCell ref="B42:H42"/>
    <mergeCell ref="B40:H40"/>
    <mergeCell ref="B41:H41"/>
    <mergeCell ref="B37:H37"/>
    <mergeCell ref="B38:H38"/>
    <mergeCell ref="B39:H39"/>
    <mergeCell ref="B8:H8"/>
    <mergeCell ref="B31:H31"/>
    <mergeCell ref="C20:G20"/>
    <mergeCell ref="C21:G21"/>
    <mergeCell ref="C22:G22"/>
    <mergeCell ref="C23:G23"/>
    <mergeCell ref="C24:G24"/>
    <mergeCell ref="C17:G17"/>
    <mergeCell ref="C25:G25"/>
    <mergeCell ref="C26:G26"/>
    <mergeCell ref="B27:H27"/>
    <mergeCell ref="B28:H28"/>
    <mergeCell ref="B29:H29"/>
    <mergeCell ref="B30:H30"/>
    <mergeCell ref="J18:N18"/>
    <mergeCell ref="A3:H3"/>
    <mergeCell ref="C19:G19"/>
    <mergeCell ref="B7:H7"/>
    <mergeCell ref="B9:H9"/>
    <mergeCell ref="B10:H10"/>
    <mergeCell ref="B11:H11"/>
    <mergeCell ref="B12:H12"/>
    <mergeCell ref="B13:H13"/>
    <mergeCell ref="B14:H14"/>
    <mergeCell ref="C15:G15"/>
    <mergeCell ref="C16:G16"/>
    <mergeCell ref="C18:G18"/>
    <mergeCell ref="B4:H4"/>
    <mergeCell ref="B5:H5"/>
    <mergeCell ref="B6:H6"/>
  </mergeCells>
  <conditionalFormatting sqref="L18">
    <cfRule type="cellIs" dxfId="0" priority="1" operator="equal">
      <formula>"ENTFALL"</formula>
    </cfRule>
  </conditionalFormatting>
  <pageMargins left="0.59055118110236227" right="0.51181102362204722" top="0.39370078740157483" bottom="0.59055118110236227" header="0.31496062992125984" footer="0.31496062992125984"/>
  <pageSetup paperSize="9" scale="70" fitToHeight="0" orientation="landscape" r:id="rId1"/>
  <headerFooter>
    <oddFooter>&amp;LZusammenfassung Los 4 Funktechnik; LF 20 FW Weil im Schönbuch
Bearbeiter: H. Ferber; Stand: Oktober 2018&amp;RSeite &amp;P von &amp;N
&amp;A</oddFooter>
  </headerFooter>
  <rowBreaks count="1" manualBreakCount="1">
    <brk id="26"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9" sqref="L29"/>
    </sheetView>
  </sheetViews>
  <sheetFormatPr baseColWidth="10" defaultRowHeight="15" x14ac:dyDescent="0.25"/>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39"/>
  <sheetViews>
    <sheetView topLeftCell="A114" zoomScaleNormal="100" workbookViewId="0">
      <selection activeCell="D5" sqref="D5"/>
    </sheetView>
  </sheetViews>
  <sheetFormatPr baseColWidth="10" defaultColWidth="11.42578125" defaultRowHeight="15" x14ac:dyDescent="0.25"/>
  <cols>
    <col min="1" max="1" width="8.7109375" style="164" customWidth="1"/>
    <col min="2" max="2" width="120.7109375" style="165" customWidth="1"/>
    <col min="3" max="3" width="5.7109375" style="164" customWidth="1"/>
    <col min="4" max="4" width="60.7109375" style="171" customWidth="1"/>
    <col min="5" max="16384" width="11.42578125" style="164"/>
  </cols>
  <sheetData>
    <row r="1" spans="1:4" ht="69" customHeight="1" thickBot="1" x14ac:dyDescent="0.3">
      <c r="D1" s="166"/>
    </row>
    <row r="2" spans="1:4" ht="18" customHeight="1" x14ac:dyDescent="0.25">
      <c r="A2" s="795" t="s">
        <v>703</v>
      </c>
      <c r="B2" s="795"/>
      <c r="D2" s="167" t="s">
        <v>352</v>
      </c>
    </row>
    <row r="3" spans="1:4" s="168" customFormat="1" x14ac:dyDescent="0.25">
      <c r="A3" s="184" t="s">
        <v>501</v>
      </c>
      <c r="B3" s="185" t="s">
        <v>582</v>
      </c>
      <c r="D3" s="167"/>
    </row>
    <row r="4" spans="1:4" s="169" customFormat="1" ht="6.75" x14ac:dyDescent="0.15">
      <c r="A4" s="186"/>
      <c r="B4" s="187"/>
      <c r="D4" s="170"/>
    </row>
    <row r="5" spans="1:4" ht="30" x14ac:dyDescent="0.25">
      <c r="A5" s="188" t="s">
        <v>394</v>
      </c>
      <c r="B5" s="189" t="s">
        <v>715</v>
      </c>
      <c r="D5" s="172"/>
    </row>
    <row r="6" spans="1:4" s="169" customFormat="1" ht="6.75" x14ac:dyDescent="0.15">
      <c r="A6" s="190"/>
      <c r="B6" s="191"/>
      <c r="D6" s="174"/>
    </row>
    <row r="7" spans="1:4" x14ac:dyDescent="0.25">
      <c r="A7" s="188" t="s">
        <v>395</v>
      </c>
      <c r="B7" s="192" t="s">
        <v>580</v>
      </c>
      <c r="D7" s="172"/>
    </row>
    <row r="8" spans="1:4" s="169" customFormat="1" ht="6.75" x14ac:dyDescent="0.15">
      <c r="A8" s="190"/>
      <c r="B8" s="191"/>
      <c r="D8" s="174"/>
    </row>
    <row r="9" spans="1:4" ht="30" x14ac:dyDescent="0.25">
      <c r="A9" s="188" t="s">
        <v>396</v>
      </c>
      <c r="B9" s="192" t="s">
        <v>1466</v>
      </c>
      <c r="D9" s="172"/>
    </row>
    <row r="10" spans="1:4" s="169" customFormat="1" ht="6.75" x14ac:dyDescent="0.15">
      <c r="A10" s="190"/>
      <c r="B10" s="191"/>
      <c r="D10" s="174"/>
    </row>
    <row r="11" spans="1:4" ht="45" x14ac:dyDescent="0.25">
      <c r="A11" s="188" t="s">
        <v>397</v>
      </c>
      <c r="B11" s="189" t="s">
        <v>716</v>
      </c>
      <c r="D11" s="172"/>
    </row>
    <row r="12" spans="1:4" s="169" customFormat="1" ht="6.75" x14ac:dyDescent="0.15">
      <c r="A12" s="190"/>
      <c r="B12" s="191"/>
      <c r="D12" s="174"/>
    </row>
    <row r="13" spans="1:4" s="168" customFormat="1" x14ac:dyDescent="0.25">
      <c r="A13" s="188" t="s">
        <v>398</v>
      </c>
      <c r="B13" s="193" t="s">
        <v>583</v>
      </c>
      <c r="D13" s="176"/>
    </row>
    <row r="14" spans="1:4" s="169" customFormat="1" ht="6.75" x14ac:dyDescent="0.15">
      <c r="A14" s="190"/>
      <c r="B14" s="191"/>
      <c r="D14" s="174"/>
    </row>
    <row r="15" spans="1:4" s="168" customFormat="1" ht="30" x14ac:dyDescent="0.25">
      <c r="A15" s="188" t="s">
        <v>399</v>
      </c>
      <c r="B15" s="193" t="s">
        <v>828</v>
      </c>
      <c r="D15" s="172"/>
    </row>
    <row r="16" spans="1:4" s="169" customFormat="1" ht="6.75" x14ac:dyDescent="0.15">
      <c r="A16" s="190"/>
      <c r="B16" s="191"/>
      <c r="D16" s="174"/>
    </row>
    <row r="17" spans="1:4" ht="45" x14ac:dyDescent="0.25">
      <c r="A17" s="188" t="s">
        <v>400</v>
      </c>
      <c r="B17" s="189" t="s">
        <v>827</v>
      </c>
      <c r="D17" s="172"/>
    </row>
    <row r="18" spans="1:4" s="169" customFormat="1" ht="6.75" x14ac:dyDescent="0.15">
      <c r="A18" s="190"/>
      <c r="B18" s="191"/>
      <c r="D18" s="174"/>
    </row>
    <row r="19" spans="1:4" ht="75" x14ac:dyDescent="0.25">
      <c r="A19" s="188" t="s">
        <v>401</v>
      </c>
      <c r="B19" s="189" t="s">
        <v>880</v>
      </c>
      <c r="D19" s="172"/>
    </row>
    <row r="20" spans="1:4" s="169" customFormat="1" ht="6.75" x14ac:dyDescent="0.15">
      <c r="A20" s="190"/>
      <c r="B20" s="191"/>
      <c r="D20" s="174"/>
    </row>
    <row r="21" spans="1:4" ht="30" x14ac:dyDescent="0.25">
      <c r="A21" s="188" t="s">
        <v>402</v>
      </c>
      <c r="B21" s="189" t="s">
        <v>718</v>
      </c>
      <c r="D21" s="172"/>
    </row>
    <row r="22" spans="1:4" s="169" customFormat="1" ht="6.75" x14ac:dyDescent="0.15">
      <c r="A22" s="190"/>
      <c r="B22" s="191"/>
      <c r="D22" s="174"/>
    </row>
    <row r="23" spans="1:4" ht="45" x14ac:dyDescent="0.25">
      <c r="A23" s="188" t="s">
        <v>10</v>
      </c>
      <c r="B23" s="189" t="s">
        <v>737</v>
      </c>
      <c r="D23" s="172"/>
    </row>
    <row r="24" spans="1:4" s="169" customFormat="1" ht="6.75" x14ac:dyDescent="0.15">
      <c r="A24" s="190"/>
      <c r="B24" s="191"/>
      <c r="D24" s="174"/>
    </row>
    <row r="25" spans="1:4" ht="38.25" customHeight="1" x14ac:dyDescent="0.25">
      <c r="A25" s="188" t="s">
        <v>11</v>
      </c>
      <c r="B25" s="189" t="s">
        <v>1468</v>
      </c>
      <c r="D25" s="172"/>
    </row>
    <row r="26" spans="1:4" s="169" customFormat="1" ht="6.75" x14ac:dyDescent="0.15">
      <c r="A26" s="190"/>
      <c r="B26" s="191"/>
      <c r="D26" s="174"/>
    </row>
    <row r="27" spans="1:4" x14ac:dyDescent="0.25">
      <c r="A27" s="188" t="s">
        <v>12</v>
      </c>
      <c r="B27" s="192" t="s">
        <v>581</v>
      </c>
      <c r="D27" s="172"/>
    </row>
    <row r="28" spans="1:4" s="169" customFormat="1" ht="6.75" x14ac:dyDescent="0.15">
      <c r="A28" s="190"/>
      <c r="B28" s="194"/>
      <c r="D28" s="174"/>
    </row>
    <row r="29" spans="1:4" ht="45" x14ac:dyDescent="0.25">
      <c r="A29" s="188" t="s">
        <v>13</v>
      </c>
      <c r="B29" s="189" t="s">
        <v>1465</v>
      </c>
      <c r="D29" s="172"/>
    </row>
    <row r="30" spans="1:4" s="169" customFormat="1" ht="6.75" x14ac:dyDescent="0.15">
      <c r="A30" s="190"/>
      <c r="B30" s="191"/>
      <c r="D30" s="174"/>
    </row>
    <row r="31" spans="1:4" ht="75" x14ac:dyDescent="0.25">
      <c r="A31" s="188" t="s">
        <v>14</v>
      </c>
      <c r="B31" s="195" t="s">
        <v>1460</v>
      </c>
      <c r="D31" s="177"/>
    </row>
    <row r="32" spans="1:4" s="169" customFormat="1" ht="6.75" x14ac:dyDescent="0.15">
      <c r="A32" s="190"/>
      <c r="B32" s="191"/>
      <c r="D32" s="174"/>
    </row>
    <row r="33" spans="1:4" ht="60" x14ac:dyDescent="0.25">
      <c r="A33" s="188" t="s">
        <v>15</v>
      </c>
      <c r="B33" s="196" t="s">
        <v>886</v>
      </c>
      <c r="D33" s="172"/>
    </row>
    <row r="34" spans="1:4" s="169" customFormat="1" ht="6.75" x14ac:dyDescent="0.15">
      <c r="A34" s="190"/>
      <c r="B34" s="191"/>
      <c r="D34" s="174"/>
    </row>
    <row r="35" spans="1:4" ht="60" x14ac:dyDescent="0.25">
      <c r="A35" s="188" t="s">
        <v>404</v>
      </c>
      <c r="B35" s="195" t="s">
        <v>900</v>
      </c>
      <c r="D35" s="172"/>
    </row>
    <row r="36" spans="1:4" s="169" customFormat="1" ht="6.75" x14ac:dyDescent="0.15">
      <c r="A36" s="190"/>
      <c r="B36" s="191"/>
      <c r="D36" s="174"/>
    </row>
    <row r="37" spans="1:4" ht="30" x14ac:dyDescent="0.25">
      <c r="A37" s="188" t="s">
        <v>405</v>
      </c>
      <c r="B37" s="195" t="s">
        <v>747</v>
      </c>
      <c r="D37" s="172"/>
    </row>
    <row r="38" spans="1:4" s="169" customFormat="1" ht="6.75" x14ac:dyDescent="0.15">
      <c r="A38" s="190"/>
      <c r="B38" s="191"/>
      <c r="D38" s="174"/>
    </row>
    <row r="39" spans="1:4" ht="75" x14ac:dyDescent="0.25">
      <c r="A39" s="188" t="s">
        <v>406</v>
      </c>
      <c r="B39" s="196" t="s">
        <v>1461</v>
      </c>
      <c r="D39" s="172"/>
    </row>
    <row r="40" spans="1:4" s="169" customFormat="1" ht="6.75" x14ac:dyDescent="0.15">
      <c r="A40" s="190"/>
      <c r="B40" s="191"/>
      <c r="D40" s="174"/>
    </row>
    <row r="41" spans="1:4" ht="60" x14ac:dyDescent="0.25">
      <c r="A41" s="188" t="s">
        <v>509</v>
      </c>
      <c r="B41" s="189" t="s">
        <v>881</v>
      </c>
      <c r="D41" s="172"/>
    </row>
    <row r="42" spans="1:4" s="169" customFormat="1" ht="6.75" x14ac:dyDescent="0.15">
      <c r="A42" s="190"/>
      <c r="B42" s="191"/>
      <c r="D42" s="174"/>
    </row>
    <row r="43" spans="1:4" ht="60" x14ac:dyDescent="0.25">
      <c r="A43" s="188" t="s">
        <v>510</v>
      </c>
      <c r="B43" s="189" t="s">
        <v>752</v>
      </c>
      <c r="D43" s="172"/>
    </row>
    <row r="44" spans="1:4" s="169" customFormat="1" ht="6.75" x14ac:dyDescent="0.15">
      <c r="A44" s="190"/>
      <c r="B44" s="191"/>
      <c r="D44" s="174"/>
    </row>
    <row r="45" spans="1:4" ht="30" x14ac:dyDescent="0.25">
      <c r="A45" s="188" t="s">
        <v>511</v>
      </c>
      <c r="B45" s="192" t="s">
        <v>714</v>
      </c>
      <c r="D45" s="172"/>
    </row>
    <row r="46" spans="1:4" s="169" customFormat="1" ht="6.75" x14ac:dyDescent="0.15">
      <c r="A46" s="190"/>
      <c r="B46" s="191"/>
      <c r="D46" s="174"/>
    </row>
    <row r="47" spans="1:4" ht="45" x14ac:dyDescent="0.25">
      <c r="A47" s="188" t="s">
        <v>512</v>
      </c>
      <c r="B47" s="192" t="s">
        <v>749</v>
      </c>
      <c r="D47" s="172"/>
    </row>
    <row r="48" spans="1:4" s="169" customFormat="1" ht="6.75" x14ac:dyDescent="0.15">
      <c r="A48" s="190"/>
      <c r="B48" s="194"/>
      <c r="D48" s="174"/>
    </row>
    <row r="49" spans="1:4" ht="45" x14ac:dyDescent="0.25">
      <c r="A49" s="188" t="s">
        <v>513</v>
      </c>
      <c r="B49" s="189" t="s">
        <v>887</v>
      </c>
      <c r="D49" s="172"/>
    </row>
    <row r="50" spans="1:4" s="169" customFormat="1" ht="6.75" x14ac:dyDescent="0.15">
      <c r="A50" s="190"/>
      <c r="B50" s="191"/>
      <c r="D50" s="174"/>
    </row>
    <row r="51" spans="1:4" ht="45" x14ac:dyDescent="0.25">
      <c r="A51" s="188" t="s">
        <v>514</v>
      </c>
      <c r="B51" s="189" t="s">
        <v>704</v>
      </c>
      <c r="D51" s="172"/>
    </row>
    <row r="52" spans="1:4" s="169" customFormat="1" ht="6.75" x14ac:dyDescent="0.15">
      <c r="A52" s="190"/>
      <c r="B52" s="191"/>
      <c r="D52" s="174"/>
    </row>
    <row r="53" spans="1:4" ht="60" x14ac:dyDescent="0.25">
      <c r="A53" s="188" t="s">
        <v>515</v>
      </c>
      <c r="B53" s="189" t="s">
        <v>693</v>
      </c>
      <c r="D53" s="172"/>
    </row>
    <row r="54" spans="1:4" s="169" customFormat="1" ht="6.75" x14ac:dyDescent="0.15">
      <c r="A54" s="190"/>
      <c r="B54" s="191"/>
      <c r="D54" s="174"/>
    </row>
    <row r="55" spans="1:4" ht="30" x14ac:dyDescent="0.25">
      <c r="A55" s="188" t="s">
        <v>516</v>
      </c>
      <c r="B55" s="195" t="s">
        <v>888</v>
      </c>
      <c r="D55" s="172"/>
    </row>
    <row r="56" spans="1:4" s="169" customFormat="1" ht="6.75" x14ac:dyDescent="0.15">
      <c r="A56" s="197"/>
      <c r="B56" s="191"/>
      <c r="D56" s="174"/>
    </row>
    <row r="57" spans="1:4" ht="30" x14ac:dyDescent="0.25">
      <c r="A57" s="188" t="s">
        <v>517</v>
      </c>
      <c r="B57" s="189" t="s">
        <v>829</v>
      </c>
      <c r="D57" s="172"/>
    </row>
    <row r="58" spans="1:4" s="169" customFormat="1" ht="6.75" x14ac:dyDescent="0.15">
      <c r="A58" s="190"/>
      <c r="B58" s="191"/>
      <c r="D58" s="174"/>
    </row>
    <row r="59" spans="1:4" ht="75" x14ac:dyDescent="0.25">
      <c r="A59" s="188" t="s">
        <v>518</v>
      </c>
      <c r="B59" s="189" t="s">
        <v>763</v>
      </c>
      <c r="D59" s="172"/>
    </row>
    <row r="60" spans="1:4" s="169" customFormat="1" ht="6.75" x14ac:dyDescent="0.15">
      <c r="A60" s="190"/>
      <c r="B60" s="191"/>
      <c r="D60" s="174"/>
    </row>
    <row r="61" spans="1:4" ht="123.75" customHeight="1" x14ac:dyDescent="0.25">
      <c r="A61" s="188" t="s">
        <v>519</v>
      </c>
      <c r="B61" s="195" t="s">
        <v>1467</v>
      </c>
      <c r="D61" s="172"/>
    </row>
    <row r="62" spans="1:4" s="169" customFormat="1" ht="6.75" x14ac:dyDescent="0.15">
      <c r="A62" s="197"/>
      <c r="B62" s="191"/>
      <c r="D62" s="174"/>
    </row>
    <row r="63" spans="1:4" s="168" customFormat="1" x14ac:dyDescent="0.25">
      <c r="A63" s="188" t="s">
        <v>520</v>
      </c>
      <c r="B63" s="193" t="s">
        <v>740</v>
      </c>
      <c r="D63" s="176"/>
    </row>
    <row r="64" spans="1:4" s="169" customFormat="1" ht="6.75" x14ac:dyDescent="0.15">
      <c r="A64" s="197"/>
      <c r="B64" s="191"/>
      <c r="D64" s="174"/>
    </row>
    <row r="65" spans="1:4" s="168" customFormat="1" ht="39" customHeight="1" x14ac:dyDescent="0.25">
      <c r="A65" s="188" t="s">
        <v>521</v>
      </c>
      <c r="B65" s="193" t="s">
        <v>696</v>
      </c>
      <c r="D65" s="176"/>
    </row>
    <row r="66" spans="1:4" s="169" customFormat="1" ht="6.75" x14ac:dyDescent="0.15">
      <c r="A66" s="198"/>
      <c r="B66" s="194"/>
      <c r="D66" s="174"/>
    </row>
    <row r="67" spans="1:4" ht="45" x14ac:dyDescent="0.25">
      <c r="A67" s="188" t="s">
        <v>522</v>
      </c>
      <c r="B67" s="195" t="s">
        <v>1462</v>
      </c>
      <c r="D67" s="172"/>
    </row>
    <row r="68" spans="1:4" s="169" customFormat="1" ht="6.75" x14ac:dyDescent="0.15">
      <c r="A68" s="190"/>
      <c r="B68" s="191"/>
      <c r="D68" s="174"/>
    </row>
    <row r="69" spans="1:4" ht="45" x14ac:dyDescent="0.25">
      <c r="A69" s="188" t="s">
        <v>523</v>
      </c>
      <c r="B69" s="189" t="s">
        <v>830</v>
      </c>
      <c r="D69" s="172"/>
    </row>
    <row r="70" spans="1:4" s="169" customFormat="1" ht="6.75" x14ac:dyDescent="0.15">
      <c r="A70" s="190"/>
      <c r="B70" s="191"/>
      <c r="D70" s="174"/>
    </row>
    <row r="71" spans="1:4" ht="105" x14ac:dyDescent="0.25">
      <c r="A71" s="188" t="s">
        <v>524</v>
      </c>
      <c r="B71" s="189" t="s">
        <v>889</v>
      </c>
      <c r="D71" s="172"/>
    </row>
    <row r="72" spans="1:4" s="169" customFormat="1" ht="6.75" x14ac:dyDescent="0.15">
      <c r="A72" s="190"/>
      <c r="B72" s="191"/>
      <c r="D72" s="174"/>
    </row>
    <row r="73" spans="1:4" ht="60" x14ac:dyDescent="0.25">
      <c r="A73" s="188" t="s">
        <v>525</v>
      </c>
      <c r="B73" s="195" t="s">
        <v>741</v>
      </c>
      <c r="D73" s="172"/>
    </row>
    <row r="74" spans="1:4" s="169" customFormat="1" ht="6.75" x14ac:dyDescent="0.15">
      <c r="A74" s="190"/>
      <c r="B74" s="191"/>
      <c r="D74" s="174"/>
    </row>
    <row r="75" spans="1:4" ht="81" customHeight="1" x14ac:dyDescent="0.25">
      <c r="A75" s="188" t="s">
        <v>526</v>
      </c>
      <c r="B75" s="195" t="s">
        <v>694</v>
      </c>
      <c r="D75" s="172"/>
    </row>
    <row r="76" spans="1:4" s="169" customFormat="1" ht="6.75" x14ac:dyDescent="0.15">
      <c r="A76" s="190"/>
      <c r="B76" s="191"/>
      <c r="D76" s="174"/>
    </row>
    <row r="77" spans="1:4" ht="30" x14ac:dyDescent="0.25">
      <c r="A77" s="188" t="s">
        <v>527</v>
      </c>
      <c r="B77" s="196" t="s">
        <v>882</v>
      </c>
      <c r="D77" s="172"/>
    </row>
    <row r="78" spans="1:4" s="169" customFormat="1" ht="6.75" x14ac:dyDescent="0.15">
      <c r="A78" s="190"/>
      <c r="B78" s="191"/>
      <c r="D78" s="174"/>
    </row>
    <row r="79" spans="1:4" ht="30" x14ac:dyDescent="0.25">
      <c r="A79" s="188" t="s">
        <v>587</v>
      </c>
      <c r="B79" s="193" t="s">
        <v>695</v>
      </c>
      <c r="D79" s="172"/>
    </row>
    <row r="80" spans="1:4" s="169" customFormat="1" ht="6.75" x14ac:dyDescent="0.15">
      <c r="A80" s="190"/>
      <c r="B80" s="191"/>
      <c r="D80" s="174"/>
    </row>
    <row r="81" spans="1:4" ht="30" x14ac:dyDescent="0.25">
      <c r="A81" s="188" t="s">
        <v>623</v>
      </c>
      <c r="B81" s="193" t="s">
        <v>738</v>
      </c>
      <c r="D81" s="172"/>
    </row>
    <row r="82" spans="1:4" s="169" customFormat="1" ht="6.75" x14ac:dyDescent="0.15">
      <c r="A82" s="190"/>
      <c r="B82" s="194"/>
      <c r="D82" s="174"/>
    </row>
    <row r="83" spans="1:4" ht="60" x14ac:dyDescent="0.25">
      <c r="A83" s="188" t="s">
        <v>707</v>
      </c>
      <c r="B83" s="199" t="s">
        <v>697</v>
      </c>
      <c r="D83" s="172"/>
    </row>
    <row r="84" spans="1:4" s="169" customFormat="1" ht="6.75" x14ac:dyDescent="0.15">
      <c r="A84" s="190"/>
      <c r="B84" s="194"/>
      <c r="D84" s="174"/>
    </row>
    <row r="85" spans="1:4" ht="30" x14ac:dyDescent="0.25">
      <c r="A85" s="188" t="s">
        <v>708</v>
      </c>
      <c r="B85" s="199" t="s">
        <v>890</v>
      </c>
      <c r="D85" s="172"/>
    </row>
    <row r="86" spans="1:4" s="169" customFormat="1" ht="6.75" x14ac:dyDescent="0.15">
      <c r="A86" s="190"/>
      <c r="B86" s="194"/>
      <c r="D86" s="174"/>
    </row>
    <row r="87" spans="1:4" ht="30" x14ac:dyDescent="0.25">
      <c r="A87" s="188" t="s">
        <v>709</v>
      </c>
      <c r="B87" s="199" t="s">
        <v>750</v>
      </c>
      <c r="D87" s="172"/>
    </row>
    <row r="88" spans="1:4" s="169" customFormat="1" ht="6.75" x14ac:dyDescent="0.15">
      <c r="A88" s="197"/>
      <c r="B88" s="194"/>
      <c r="D88" s="174"/>
    </row>
    <row r="89" spans="1:4" ht="30" x14ac:dyDescent="0.25">
      <c r="A89" s="188" t="s">
        <v>710</v>
      </c>
      <c r="B89" s="199" t="s">
        <v>585</v>
      </c>
      <c r="D89" s="172"/>
    </row>
    <row r="90" spans="1:4" s="169" customFormat="1" ht="6.75" x14ac:dyDescent="0.15">
      <c r="A90" s="190"/>
      <c r="B90" s="194"/>
      <c r="D90" s="174"/>
    </row>
    <row r="91" spans="1:4" s="168" customFormat="1" ht="30" x14ac:dyDescent="0.25">
      <c r="A91" s="188" t="s">
        <v>711</v>
      </c>
      <c r="B91" s="199" t="s">
        <v>722</v>
      </c>
      <c r="C91" s="175"/>
      <c r="D91" s="172"/>
    </row>
    <row r="92" spans="1:4" s="169" customFormat="1" ht="6.75" x14ac:dyDescent="0.15">
      <c r="A92" s="197"/>
      <c r="B92" s="194"/>
      <c r="C92" s="173"/>
      <c r="D92" s="174"/>
    </row>
    <row r="93" spans="1:4" s="168" customFormat="1" ht="30" x14ac:dyDescent="0.25">
      <c r="A93" s="188" t="s">
        <v>712</v>
      </c>
      <c r="B93" s="199" t="s">
        <v>586</v>
      </c>
      <c r="C93" s="175"/>
      <c r="D93" s="172"/>
    </row>
    <row r="94" spans="1:4" s="169" customFormat="1" ht="6.75" x14ac:dyDescent="0.15">
      <c r="A94" s="197"/>
      <c r="B94" s="194"/>
      <c r="C94" s="173"/>
      <c r="D94" s="174"/>
    </row>
    <row r="95" spans="1:4" s="168" customFormat="1" x14ac:dyDescent="0.25">
      <c r="A95" s="796" t="s">
        <v>713</v>
      </c>
      <c r="B95" s="189" t="s">
        <v>764</v>
      </c>
      <c r="D95" s="176"/>
    </row>
    <row r="96" spans="1:4" s="168" customFormat="1" ht="292.5" customHeight="1" x14ac:dyDescent="0.25">
      <c r="A96" s="796"/>
      <c r="B96" s="200" t="s">
        <v>831</v>
      </c>
      <c r="D96" s="176"/>
    </row>
    <row r="97" spans="1:4" s="169" customFormat="1" ht="6.75" x14ac:dyDescent="0.15">
      <c r="A97" s="197"/>
      <c r="B97" s="201"/>
      <c r="D97" s="174"/>
    </row>
    <row r="98" spans="1:4" s="168" customFormat="1" ht="62.25" customHeight="1" x14ac:dyDescent="0.25">
      <c r="A98" s="188" t="s">
        <v>720</v>
      </c>
      <c r="B98" s="195" t="s">
        <v>1471</v>
      </c>
      <c r="D98" s="176"/>
    </row>
    <row r="99" spans="1:4" s="169" customFormat="1" ht="6.75" x14ac:dyDescent="0.15">
      <c r="A99" s="197"/>
      <c r="B99" s="191"/>
      <c r="D99" s="174"/>
    </row>
    <row r="100" spans="1:4" s="168" customFormat="1" ht="30" x14ac:dyDescent="0.25">
      <c r="A100" s="188" t="s">
        <v>721</v>
      </c>
      <c r="B100" s="193" t="s">
        <v>753</v>
      </c>
      <c r="D100" s="176"/>
    </row>
    <row r="101" spans="1:4" s="169" customFormat="1" ht="6.75" x14ac:dyDescent="0.15">
      <c r="A101" s="190"/>
      <c r="B101" s="191"/>
      <c r="D101" s="174"/>
    </row>
    <row r="102" spans="1:4" s="168" customFormat="1" ht="30" x14ac:dyDescent="0.25">
      <c r="A102" s="188" t="s">
        <v>723</v>
      </c>
      <c r="B102" s="195" t="s">
        <v>891</v>
      </c>
      <c r="D102" s="176"/>
    </row>
    <row r="103" spans="1:4" s="169" customFormat="1" ht="6.75" x14ac:dyDescent="0.15">
      <c r="A103" s="190"/>
      <c r="B103" s="191"/>
      <c r="D103" s="174"/>
    </row>
    <row r="104" spans="1:4" s="168" customFormat="1" ht="45" x14ac:dyDescent="0.25">
      <c r="A104" s="188" t="s">
        <v>743</v>
      </c>
      <c r="B104" s="193" t="s">
        <v>1463</v>
      </c>
      <c r="D104" s="176"/>
    </row>
    <row r="105" spans="1:4" s="169" customFormat="1" ht="6.75" x14ac:dyDescent="0.15">
      <c r="A105" s="190"/>
      <c r="B105" s="191"/>
      <c r="D105" s="174"/>
    </row>
    <row r="106" spans="1:4" ht="60" x14ac:dyDescent="0.25">
      <c r="A106" s="188" t="s">
        <v>724</v>
      </c>
      <c r="B106" s="195" t="s">
        <v>1464</v>
      </c>
      <c r="D106" s="172"/>
    </row>
    <row r="107" spans="1:4" s="169" customFormat="1" ht="6.75" x14ac:dyDescent="0.15">
      <c r="A107" s="190"/>
      <c r="B107" s="191"/>
      <c r="D107" s="174"/>
    </row>
    <row r="108" spans="1:4" ht="30" x14ac:dyDescent="0.25">
      <c r="A108" s="188" t="s">
        <v>726</v>
      </c>
      <c r="B108" s="193" t="s">
        <v>698</v>
      </c>
      <c r="D108" s="172"/>
    </row>
    <row r="109" spans="1:4" s="169" customFormat="1" ht="6.75" x14ac:dyDescent="0.15">
      <c r="A109" s="197"/>
      <c r="B109" s="191"/>
      <c r="D109" s="174"/>
    </row>
    <row r="110" spans="1:4" s="178" customFormat="1" ht="60" x14ac:dyDescent="0.25">
      <c r="A110" s="188" t="s">
        <v>727</v>
      </c>
      <c r="B110" s="193" t="s">
        <v>739</v>
      </c>
      <c r="D110" s="172"/>
    </row>
    <row r="111" spans="1:4" s="179" customFormat="1" ht="6.75" x14ac:dyDescent="0.25">
      <c r="A111" s="202"/>
      <c r="B111" s="191"/>
      <c r="D111" s="174"/>
    </row>
    <row r="112" spans="1:4" ht="82.5" customHeight="1" x14ac:dyDescent="0.25">
      <c r="A112" s="188" t="s">
        <v>744</v>
      </c>
      <c r="B112" s="193" t="s">
        <v>892</v>
      </c>
      <c r="D112" s="172"/>
    </row>
    <row r="113" spans="1:4" s="169" customFormat="1" ht="6.75" x14ac:dyDescent="0.15">
      <c r="A113" s="202"/>
      <c r="B113" s="191"/>
      <c r="D113" s="174"/>
    </row>
    <row r="114" spans="1:4" ht="30" x14ac:dyDescent="0.25">
      <c r="A114" s="188" t="s">
        <v>728</v>
      </c>
      <c r="B114" s="193" t="s">
        <v>699</v>
      </c>
      <c r="D114" s="172"/>
    </row>
    <row r="115" spans="1:4" s="169" customFormat="1" ht="6.75" x14ac:dyDescent="0.15">
      <c r="A115" s="190"/>
      <c r="B115" s="191"/>
      <c r="D115" s="174"/>
    </row>
    <row r="116" spans="1:4" ht="30" x14ac:dyDescent="0.25">
      <c r="A116" s="188" t="s">
        <v>729</v>
      </c>
      <c r="B116" s="193" t="s">
        <v>742</v>
      </c>
      <c r="D116" s="172"/>
    </row>
    <row r="117" spans="1:4" s="169" customFormat="1" ht="6.75" x14ac:dyDescent="0.15">
      <c r="A117" s="190"/>
      <c r="B117" s="191"/>
      <c r="D117" s="174"/>
    </row>
    <row r="118" spans="1:4" ht="30" x14ac:dyDescent="0.25">
      <c r="A118" s="188" t="s">
        <v>730</v>
      </c>
      <c r="B118" s="193" t="s">
        <v>734</v>
      </c>
      <c r="D118" s="172"/>
    </row>
    <row r="119" spans="1:4" s="169" customFormat="1" ht="6.75" x14ac:dyDescent="0.15">
      <c r="A119" s="190"/>
      <c r="B119" s="191"/>
      <c r="D119" s="174"/>
    </row>
    <row r="120" spans="1:4" x14ac:dyDescent="0.25">
      <c r="A120" s="796" t="s">
        <v>731</v>
      </c>
      <c r="B120" s="185" t="s">
        <v>717</v>
      </c>
      <c r="D120" s="172"/>
    </row>
    <row r="121" spans="1:4" x14ac:dyDescent="0.25">
      <c r="A121" s="796"/>
      <c r="B121" s="193" t="s">
        <v>719</v>
      </c>
      <c r="D121" s="172"/>
    </row>
    <row r="122" spans="1:4" ht="60" x14ac:dyDescent="0.25">
      <c r="A122" s="796"/>
      <c r="B122" s="203" t="s">
        <v>883</v>
      </c>
      <c r="D122" s="172"/>
    </row>
    <row r="123" spans="1:4" ht="45" x14ac:dyDescent="0.25">
      <c r="A123" s="796"/>
      <c r="B123" s="203" t="s">
        <v>584</v>
      </c>
      <c r="D123" s="172"/>
    </row>
    <row r="124" spans="1:4" s="169" customFormat="1" ht="30" x14ac:dyDescent="0.15">
      <c r="A124" s="796"/>
      <c r="B124" s="203" t="s">
        <v>725</v>
      </c>
      <c r="D124" s="174"/>
    </row>
    <row r="125" spans="1:4" s="169" customFormat="1" ht="6.75" x14ac:dyDescent="0.15">
      <c r="A125" s="190"/>
      <c r="B125" s="201"/>
      <c r="D125" s="174"/>
    </row>
    <row r="126" spans="1:4" x14ac:dyDescent="0.25">
      <c r="A126" s="188" t="s">
        <v>732</v>
      </c>
      <c r="B126" s="193" t="s">
        <v>700</v>
      </c>
      <c r="D126" s="172"/>
    </row>
    <row r="127" spans="1:4" s="169" customFormat="1" ht="6.75" x14ac:dyDescent="0.15">
      <c r="A127" s="190"/>
      <c r="B127" s="191"/>
      <c r="D127" s="174"/>
    </row>
    <row r="128" spans="1:4" x14ac:dyDescent="0.25">
      <c r="A128" s="188" t="s">
        <v>733</v>
      </c>
      <c r="B128" s="193" t="s">
        <v>701</v>
      </c>
      <c r="D128" s="172"/>
    </row>
    <row r="129" spans="1:4" s="169" customFormat="1" ht="6.75" x14ac:dyDescent="0.15">
      <c r="A129" s="190"/>
      <c r="B129" s="191"/>
      <c r="D129" s="174"/>
    </row>
    <row r="130" spans="1:4" x14ac:dyDescent="0.25">
      <c r="A130" s="188" t="s">
        <v>735</v>
      </c>
      <c r="B130" s="193" t="s">
        <v>702</v>
      </c>
      <c r="D130" s="172"/>
    </row>
    <row r="131" spans="1:4" s="169" customFormat="1" ht="6.75" x14ac:dyDescent="0.15">
      <c r="A131" s="190"/>
      <c r="B131" s="191"/>
      <c r="D131" s="174"/>
    </row>
    <row r="132" spans="1:4" x14ac:dyDescent="0.25">
      <c r="A132" s="796" t="s">
        <v>736</v>
      </c>
      <c r="B132" s="193" t="s">
        <v>705</v>
      </c>
      <c r="D132" s="797"/>
    </row>
    <row r="133" spans="1:4" x14ac:dyDescent="0.25">
      <c r="A133" s="796"/>
      <c r="B133" s="203" t="s">
        <v>706</v>
      </c>
      <c r="D133" s="798"/>
    </row>
    <row r="134" spans="1:4" s="178" customFormat="1" x14ac:dyDescent="0.25">
      <c r="A134" s="796"/>
      <c r="B134" s="203" t="s">
        <v>859</v>
      </c>
      <c r="D134" s="799"/>
    </row>
    <row r="135" spans="1:4" s="178" customFormat="1" x14ac:dyDescent="0.25">
      <c r="B135" s="171"/>
      <c r="D135" s="172"/>
    </row>
    <row r="136" spans="1:4" s="178" customFormat="1" x14ac:dyDescent="0.25">
      <c r="B136" s="171"/>
      <c r="D136" s="181"/>
    </row>
    <row r="137" spans="1:4" ht="15.75" thickBot="1" x14ac:dyDescent="0.3">
      <c r="B137" s="171"/>
      <c r="D137" s="182"/>
    </row>
    <row r="138" spans="1:4" x14ac:dyDescent="0.25">
      <c r="B138" s="183"/>
    </row>
    <row r="139" spans="1:4" x14ac:dyDescent="0.25">
      <c r="B139" s="171"/>
    </row>
  </sheetData>
  <sheetProtection password="CF0B" sheet="1" objects="1" scenarios="1" selectLockedCells="1" sort="0" autoFilter="0"/>
  <mergeCells count="5">
    <mergeCell ref="A2:B2"/>
    <mergeCell ref="A95:A96"/>
    <mergeCell ref="A120:A124"/>
    <mergeCell ref="A132:A134"/>
    <mergeCell ref="D132:D134"/>
  </mergeCells>
  <pageMargins left="0.59055118110236227" right="0.51181102362204722" top="0.59055118110236227" bottom="0.59055118110236227" header="0.31496062992125984" footer="0.31496062992125984"/>
  <pageSetup paperSize="9" orientation="landscape" r:id="rId1"/>
  <headerFooter>
    <oddFooter>&amp;LLeistungsbeschreibung Allgemein Feuerwehr; LF 20 FW Weil im Schönbuch
Bearbeiter: H. Ferber; Stand: Oktober 2018&amp;RSeite &amp;P von &amp;N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61"/>
  <sheetViews>
    <sheetView zoomScaleNormal="100" workbookViewId="0">
      <selection activeCell="B20" sqref="B20"/>
    </sheetView>
  </sheetViews>
  <sheetFormatPr baseColWidth="10" defaultColWidth="11.5703125" defaultRowHeight="15" x14ac:dyDescent="0.25"/>
  <cols>
    <col min="1" max="1" width="8.7109375" style="204" customWidth="1"/>
    <col min="2" max="2" width="80.7109375" style="165" customWidth="1"/>
    <col min="3" max="4" width="4.7109375" style="205" customWidth="1"/>
    <col min="5" max="5" width="4.7109375" style="206" customWidth="1"/>
    <col min="6" max="6" width="15.7109375" style="205" customWidth="1"/>
    <col min="7" max="7" width="15.7109375" style="164" customWidth="1"/>
    <col min="8" max="8" width="2.7109375" style="207" customWidth="1"/>
    <col min="9" max="9" width="60.7109375" style="175" customWidth="1"/>
    <col min="10" max="16384" width="11.5703125" style="164"/>
  </cols>
  <sheetData>
    <row r="1" spans="1:9" ht="64.150000000000006" customHeight="1" x14ac:dyDescent="0.25"/>
    <row r="2" spans="1:9" ht="15.75" thickBot="1" x14ac:dyDescent="0.3"/>
    <row r="3" spans="1:9" ht="36" customHeight="1" x14ac:dyDescent="0.25">
      <c r="A3" s="831" t="s">
        <v>1446</v>
      </c>
      <c r="B3" s="832"/>
      <c r="C3" s="832"/>
      <c r="D3" s="832"/>
      <c r="E3" s="832"/>
      <c r="F3" s="832"/>
      <c r="G3" s="833"/>
      <c r="H3" s="272"/>
      <c r="I3" s="273" t="s">
        <v>352</v>
      </c>
    </row>
    <row r="4" spans="1:9" ht="141.6" customHeight="1" x14ac:dyDescent="0.25">
      <c r="A4" s="274"/>
      <c r="B4" s="275" t="s">
        <v>895</v>
      </c>
      <c r="C4" s="276" t="s">
        <v>370</v>
      </c>
      <c r="D4" s="277" t="s">
        <v>589</v>
      </c>
      <c r="E4" s="277" t="s">
        <v>350</v>
      </c>
      <c r="F4" s="855"/>
      <c r="G4" s="856"/>
      <c r="H4" s="272"/>
      <c r="I4" s="861" t="s">
        <v>496</v>
      </c>
    </row>
    <row r="5" spans="1:9" ht="18" customHeight="1" x14ac:dyDescent="0.25">
      <c r="A5" s="278"/>
      <c r="B5" s="279" t="s">
        <v>345</v>
      </c>
      <c r="C5" s="280" t="s">
        <v>347</v>
      </c>
      <c r="D5" s="834" t="s">
        <v>349</v>
      </c>
      <c r="E5" s="834" t="s">
        <v>351</v>
      </c>
      <c r="F5" s="857"/>
      <c r="G5" s="858"/>
      <c r="H5" s="272"/>
      <c r="I5" s="862"/>
    </row>
    <row r="6" spans="1:9" ht="18" customHeight="1" x14ac:dyDescent="0.25">
      <c r="A6" s="281"/>
      <c r="B6" s="279" t="s">
        <v>346</v>
      </c>
      <c r="C6" s="280" t="s">
        <v>348</v>
      </c>
      <c r="D6" s="835"/>
      <c r="E6" s="835"/>
      <c r="F6" s="859"/>
      <c r="G6" s="860"/>
      <c r="H6" s="272"/>
      <c r="I6" s="863"/>
    </row>
    <row r="7" spans="1:9" s="214" customFormat="1" ht="18" customHeight="1" x14ac:dyDescent="0.25">
      <c r="A7" s="208" t="s">
        <v>501</v>
      </c>
      <c r="B7" s="209" t="s">
        <v>344</v>
      </c>
      <c r="C7" s="210"/>
      <c r="D7" s="210"/>
      <c r="E7" s="210"/>
      <c r="F7" s="210" t="s">
        <v>1443</v>
      </c>
      <c r="G7" s="211" t="s">
        <v>1399</v>
      </c>
      <c r="H7" s="212"/>
      <c r="I7" s="213" t="s">
        <v>352</v>
      </c>
    </row>
    <row r="8" spans="1:9" ht="33.75" customHeight="1" thickBot="1" x14ac:dyDescent="0.3">
      <c r="A8" s="282">
        <v>0</v>
      </c>
      <c r="B8" s="283" t="s">
        <v>896</v>
      </c>
      <c r="C8" s="215"/>
      <c r="D8" s="215"/>
      <c r="E8" s="215"/>
      <c r="F8" s="216"/>
      <c r="G8" s="217"/>
      <c r="H8" s="218"/>
      <c r="I8" s="219"/>
    </row>
    <row r="9" spans="1:9" ht="18" customHeight="1" x14ac:dyDescent="0.25">
      <c r="A9" s="284">
        <v>1</v>
      </c>
      <c r="B9" s="285" t="s">
        <v>354</v>
      </c>
      <c r="C9" s="221"/>
      <c r="D9" s="221"/>
      <c r="E9" s="221"/>
      <c r="F9" s="222"/>
      <c r="G9" s="223"/>
      <c r="H9" s="218"/>
      <c r="I9" s="224"/>
    </row>
    <row r="10" spans="1:9" ht="30" x14ac:dyDescent="0.25">
      <c r="A10" s="286" t="s">
        <v>394</v>
      </c>
      <c r="B10" s="287" t="s">
        <v>590</v>
      </c>
      <c r="C10" s="227"/>
      <c r="D10" s="227"/>
      <c r="E10" s="227"/>
      <c r="F10" s="228"/>
      <c r="G10" s="229"/>
      <c r="H10" s="218"/>
      <c r="I10" s="230"/>
    </row>
    <row r="11" spans="1:9" x14ac:dyDescent="0.25">
      <c r="A11" s="286" t="s">
        <v>395</v>
      </c>
      <c r="B11" s="287" t="s">
        <v>591</v>
      </c>
      <c r="C11" s="227"/>
      <c r="D11" s="227"/>
      <c r="E11" s="227"/>
      <c r="F11" s="228"/>
      <c r="G11" s="229"/>
      <c r="H11" s="218"/>
      <c r="I11" s="230"/>
    </row>
    <row r="12" spans="1:9" ht="30" x14ac:dyDescent="0.25">
      <c r="A12" s="286" t="s">
        <v>396</v>
      </c>
      <c r="B12" s="288" t="s">
        <v>1411</v>
      </c>
      <c r="C12" s="227"/>
      <c r="D12" s="227"/>
      <c r="E12" s="227"/>
      <c r="F12" s="228"/>
      <c r="G12" s="229"/>
      <c r="H12" s="218"/>
      <c r="I12" s="230"/>
    </row>
    <row r="13" spans="1:9" x14ac:dyDescent="0.25">
      <c r="A13" s="286" t="s">
        <v>397</v>
      </c>
      <c r="B13" s="289" t="s">
        <v>893</v>
      </c>
      <c r="C13" s="227"/>
      <c r="D13" s="227"/>
      <c r="E13" s="227"/>
      <c r="F13" s="228"/>
      <c r="G13" s="229"/>
      <c r="H13" s="218"/>
      <c r="I13" s="230"/>
    </row>
    <row r="14" spans="1:9" x14ac:dyDescent="0.25">
      <c r="A14" s="286" t="s">
        <v>398</v>
      </c>
      <c r="B14" s="289" t="s">
        <v>918</v>
      </c>
      <c r="C14" s="227"/>
      <c r="D14" s="227"/>
      <c r="E14" s="227"/>
      <c r="F14" s="228"/>
      <c r="G14" s="229"/>
      <c r="H14" s="218"/>
      <c r="I14" s="230"/>
    </row>
    <row r="15" spans="1:9" x14ac:dyDescent="0.25">
      <c r="A15" s="286" t="s">
        <v>399</v>
      </c>
      <c r="B15" s="287" t="s">
        <v>875</v>
      </c>
      <c r="C15" s="227"/>
      <c r="D15" s="227"/>
      <c r="E15" s="227"/>
      <c r="F15" s="228"/>
      <c r="G15" s="229"/>
      <c r="H15" s="218"/>
      <c r="I15" s="230"/>
    </row>
    <row r="16" spans="1:9" ht="45" x14ac:dyDescent="0.25">
      <c r="A16" s="286" t="s">
        <v>400</v>
      </c>
      <c r="B16" s="287" t="s">
        <v>684</v>
      </c>
      <c r="C16" s="227"/>
      <c r="D16" s="227"/>
      <c r="E16" s="293" t="s">
        <v>351</v>
      </c>
      <c r="F16" s="228"/>
      <c r="G16" s="229"/>
      <c r="H16" s="218"/>
      <c r="I16" s="230"/>
    </row>
    <row r="17" spans="1:9" x14ac:dyDescent="0.25">
      <c r="A17" s="286" t="s">
        <v>401</v>
      </c>
      <c r="B17" s="290" t="s">
        <v>592</v>
      </c>
      <c r="C17" s="227"/>
      <c r="D17" s="227"/>
      <c r="E17" s="227"/>
      <c r="F17" s="228"/>
      <c r="G17" s="229"/>
      <c r="H17" s="218"/>
      <c r="I17" s="230"/>
    </row>
    <row r="18" spans="1:9" ht="45" x14ac:dyDescent="0.25">
      <c r="A18" s="286" t="s">
        <v>402</v>
      </c>
      <c r="B18" s="288" t="s">
        <v>593</v>
      </c>
      <c r="C18" s="227"/>
      <c r="D18" s="227"/>
      <c r="E18" s="227"/>
      <c r="F18" s="228"/>
      <c r="G18" s="229"/>
      <c r="H18" s="218"/>
      <c r="I18" s="230"/>
    </row>
    <row r="19" spans="1:9" x14ac:dyDescent="0.25">
      <c r="A19" s="286" t="s">
        <v>10</v>
      </c>
      <c r="B19" s="289" t="s">
        <v>594</v>
      </c>
      <c r="C19" s="227"/>
      <c r="D19" s="227"/>
      <c r="E19" s="293" t="s">
        <v>351</v>
      </c>
      <c r="F19" s="228"/>
      <c r="G19" s="229"/>
      <c r="H19" s="218"/>
      <c r="I19" s="230"/>
    </row>
    <row r="20" spans="1:9" ht="30" x14ac:dyDescent="0.25">
      <c r="A20" s="291" t="s">
        <v>11</v>
      </c>
      <c r="B20" s="292" t="s">
        <v>1306</v>
      </c>
      <c r="C20" s="233"/>
      <c r="D20" s="233"/>
      <c r="E20" s="233"/>
      <c r="F20" s="234"/>
      <c r="G20" s="235"/>
      <c r="H20" s="218"/>
      <c r="I20" s="236"/>
    </row>
    <row r="21" spans="1:9" x14ac:dyDescent="0.25">
      <c r="A21" s="286" t="s">
        <v>12</v>
      </c>
      <c r="B21" s="289" t="s">
        <v>926</v>
      </c>
      <c r="C21" s="227"/>
      <c r="D21" s="227"/>
      <c r="E21" s="227"/>
      <c r="F21" s="228"/>
      <c r="G21" s="229"/>
      <c r="H21" s="218"/>
      <c r="I21" s="176"/>
    </row>
    <row r="22" spans="1:9" x14ac:dyDescent="0.25">
      <c r="A22" s="286" t="s">
        <v>13</v>
      </c>
      <c r="B22" s="289" t="s">
        <v>931</v>
      </c>
      <c r="C22" s="227"/>
      <c r="D22" s="227"/>
      <c r="E22" s="227"/>
      <c r="F22" s="228"/>
      <c r="G22" s="229"/>
      <c r="H22" s="218"/>
      <c r="I22" s="176"/>
    </row>
    <row r="23" spans="1:9" ht="18" customHeight="1" thickBot="1" x14ac:dyDescent="0.3">
      <c r="A23" s="237"/>
      <c r="B23" s="827"/>
      <c r="C23" s="828"/>
      <c r="D23" s="828"/>
      <c r="E23" s="828"/>
      <c r="F23" s="828"/>
      <c r="G23" s="829"/>
      <c r="H23" s="218"/>
      <c r="I23" s="238"/>
    </row>
    <row r="24" spans="1:9" ht="18" customHeight="1" x14ac:dyDescent="0.25">
      <c r="A24" s="284">
        <v>2</v>
      </c>
      <c r="B24" s="285" t="s">
        <v>355</v>
      </c>
      <c r="C24" s="221"/>
      <c r="D24" s="221"/>
      <c r="E24" s="221"/>
      <c r="F24" s="222"/>
      <c r="G24" s="223"/>
      <c r="H24" s="218"/>
      <c r="I24" s="224"/>
    </row>
    <row r="25" spans="1:9" ht="60" x14ac:dyDescent="0.25">
      <c r="A25" s="286" t="s">
        <v>408</v>
      </c>
      <c r="B25" s="287" t="s">
        <v>595</v>
      </c>
      <c r="C25" s="227"/>
      <c r="D25" s="227"/>
      <c r="E25" s="227"/>
      <c r="F25" s="228"/>
      <c r="G25" s="229"/>
      <c r="H25" s="218"/>
      <c r="I25" s="230"/>
    </row>
    <row r="26" spans="1:9" ht="15" customHeight="1" x14ac:dyDescent="0.25">
      <c r="A26" s="286" t="s">
        <v>409</v>
      </c>
      <c r="B26" s="287" t="s">
        <v>596</v>
      </c>
      <c r="C26" s="227"/>
      <c r="D26" s="227"/>
      <c r="E26" s="227"/>
      <c r="F26" s="228"/>
      <c r="G26" s="229"/>
      <c r="H26" s="218"/>
      <c r="I26" s="230"/>
    </row>
    <row r="27" spans="1:9" ht="15" customHeight="1" x14ac:dyDescent="0.25">
      <c r="A27" s="286" t="s">
        <v>410</v>
      </c>
      <c r="B27" s="287" t="s">
        <v>682</v>
      </c>
      <c r="C27" s="227"/>
      <c r="D27" s="227"/>
      <c r="E27" s="227"/>
      <c r="F27" s="228"/>
      <c r="G27" s="229"/>
      <c r="H27" s="218"/>
      <c r="I27" s="230"/>
    </row>
    <row r="28" spans="1:9" ht="15" customHeight="1" x14ac:dyDescent="0.25">
      <c r="A28" s="286" t="s">
        <v>411</v>
      </c>
      <c r="B28" s="289" t="s">
        <v>597</v>
      </c>
      <c r="C28" s="227"/>
      <c r="D28" s="227"/>
      <c r="E28" s="227"/>
      <c r="F28" s="228"/>
      <c r="G28" s="229"/>
      <c r="H28" s="218"/>
      <c r="I28" s="239"/>
    </row>
    <row r="29" spans="1:9" x14ac:dyDescent="0.25">
      <c r="A29" s="286" t="s">
        <v>412</v>
      </c>
      <c r="B29" s="287" t="s">
        <v>598</v>
      </c>
      <c r="C29" s="227"/>
      <c r="D29" s="227"/>
      <c r="E29" s="227"/>
      <c r="F29" s="228"/>
      <c r="G29" s="229"/>
      <c r="H29" s="218"/>
      <c r="I29" s="230"/>
    </row>
    <row r="30" spans="1:9" x14ac:dyDescent="0.25">
      <c r="A30" s="286" t="s">
        <v>413</v>
      </c>
      <c r="B30" s="287" t="s">
        <v>599</v>
      </c>
      <c r="C30" s="227"/>
      <c r="D30" s="227"/>
      <c r="E30" s="227"/>
      <c r="F30" s="228"/>
      <c r="G30" s="229"/>
      <c r="H30" s="218"/>
      <c r="I30" s="230"/>
    </row>
    <row r="31" spans="1:9" ht="18" customHeight="1" thickBot="1" x14ac:dyDescent="0.3">
      <c r="A31" s="237"/>
      <c r="B31" s="827"/>
      <c r="C31" s="828"/>
      <c r="D31" s="828"/>
      <c r="E31" s="828"/>
      <c r="F31" s="828"/>
      <c r="G31" s="829"/>
      <c r="H31" s="218"/>
      <c r="I31" s="238"/>
    </row>
    <row r="32" spans="1:9" ht="18" customHeight="1" x14ac:dyDescent="0.25">
      <c r="A32" s="284">
        <v>3</v>
      </c>
      <c r="B32" s="285" t="s">
        <v>356</v>
      </c>
      <c r="C32" s="221"/>
      <c r="D32" s="221"/>
      <c r="E32" s="221"/>
      <c r="F32" s="222"/>
      <c r="G32" s="223"/>
      <c r="H32" s="218"/>
      <c r="I32" s="224"/>
    </row>
    <row r="33" spans="1:9" ht="60" x14ac:dyDescent="0.25">
      <c r="A33" s="286" t="s">
        <v>420</v>
      </c>
      <c r="B33" s="289" t="s">
        <v>920</v>
      </c>
      <c r="C33" s="227"/>
      <c r="D33" s="227"/>
      <c r="E33" s="227"/>
      <c r="F33" s="228"/>
      <c r="G33" s="229"/>
      <c r="H33" s="218"/>
      <c r="I33" s="230"/>
    </row>
    <row r="34" spans="1:9" ht="120" x14ac:dyDescent="0.25">
      <c r="A34" s="291" t="s">
        <v>421</v>
      </c>
      <c r="B34" s="292" t="s">
        <v>1412</v>
      </c>
      <c r="C34" s="233"/>
      <c r="D34" s="233"/>
      <c r="E34" s="233"/>
      <c r="F34" s="234"/>
      <c r="G34" s="235"/>
      <c r="H34" s="218"/>
      <c r="I34" s="236"/>
    </row>
    <row r="35" spans="1:9" x14ac:dyDescent="0.25">
      <c r="A35" s="286" t="s">
        <v>422</v>
      </c>
      <c r="B35" s="287" t="s">
        <v>600</v>
      </c>
      <c r="C35" s="227"/>
      <c r="D35" s="227"/>
      <c r="E35" s="227"/>
      <c r="F35" s="228"/>
      <c r="G35" s="229"/>
      <c r="H35" s="218"/>
      <c r="I35" s="230"/>
    </row>
    <row r="36" spans="1:9" x14ac:dyDescent="0.25">
      <c r="A36" s="286" t="s">
        <v>423</v>
      </c>
      <c r="B36" s="287" t="s">
        <v>919</v>
      </c>
      <c r="C36" s="227"/>
      <c r="D36" s="227"/>
      <c r="E36" s="227"/>
      <c r="F36" s="228"/>
      <c r="G36" s="229"/>
      <c r="H36" s="218"/>
      <c r="I36" s="230"/>
    </row>
    <row r="37" spans="1:9" ht="75" x14ac:dyDescent="0.25">
      <c r="A37" s="286" t="s">
        <v>424</v>
      </c>
      <c r="B37" s="288" t="s">
        <v>1114</v>
      </c>
      <c r="C37" s="227"/>
      <c r="D37" s="227"/>
      <c r="E37" s="227"/>
      <c r="F37" s="228"/>
      <c r="G37" s="229"/>
      <c r="H37" s="218"/>
      <c r="I37" s="230"/>
    </row>
    <row r="38" spans="1:9" ht="18" customHeight="1" thickBot="1" x14ac:dyDescent="0.3">
      <c r="A38" s="237"/>
      <c r="B38" s="827"/>
      <c r="C38" s="828"/>
      <c r="D38" s="828"/>
      <c r="E38" s="828"/>
      <c r="F38" s="828"/>
      <c r="G38" s="829"/>
      <c r="H38" s="218"/>
      <c r="I38" s="238"/>
    </row>
    <row r="39" spans="1:9" ht="18" customHeight="1" x14ac:dyDescent="0.25">
      <c r="A39" s="284">
        <v>4</v>
      </c>
      <c r="B39" s="285" t="s">
        <v>357</v>
      </c>
      <c r="C39" s="221"/>
      <c r="D39" s="221"/>
      <c r="E39" s="221"/>
      <c r="F39" s="222"/>
      <c r="G39" s="223"/>
      <c r="H39" s="218"/>
      <c r="I39" s="224"/>
    </row>
    <row r="40" spans="1:9" x14ac:dyDescent="0.25">
      <c r="A40" s="286" t="s">
        <v>428</v>
      </c>
      <c r="B40" s="287" t="s">
        <v>1152</v>
      </c>
      <c r="C40" s="227"/>
      <c r="D40" s="227"/>
      <c r="E40" s="227"/>
      <c r="F40" s="228"/>
      <c r="G40" s="229"/>
      <c r="H40" s="218"/>
      <c r="I40" s="230"/>
    </row>
    <row r="41" spans="1:9" x14ac:dyDescent="0.25">
      <c r="A41" s="286" t="s">
        <v>430</v>
      </c>
      <c r="B41" s="287" t="s">
        <v>1151</v>
      </c>
      <c r="C41" s="227"/>
      <c r="D41" s="227"/>
      <c r="E41" s="227"/>
      <c r="F41" s="228"/>
      <c r="G41" s="229"/>
      <c r="H41" s="218"/>
      <c r="I41" s="230"/>
    </row>
    <row r="42" spans="1:9" ht="61.5" customHeight="1" x14ac:dyDescent="0.25">
      <c r="A42" s="286" t="s">
        <v>535</v>
      </c>
      <c r="B42" s="288" t="s">
        <v>1150</v>
      </c>
      <c r="C42" s="227"/>
      <c r="D42" s="227"/>
      <c r="E42" s="293" t="s">
        <v>351</v>
      </c>
      <c r="F42" s="228"/>
      <c r="G42" s="229"/>
      <c r="H42" s="218"/>
      <c r="I42" s="230"/>
    </row>
    <row r="43" spans="1:9" x14ac:dyDescent="0.25">
      <c r="A43" s="286" t="s">
        <v>637</v>
      </c>
      <c r="B43" s="288" t="s">
        <v>1149</v>
      </c>
      <c r="C43" s="227"/>
      <c r="D43" s="227"/>
      <c r="E43" s="293" t="s">
        <v>351</v>
      </c>
      <c r="F43" s="228"/>
      <c r="G43" s="229"/>
      <c r="H43" s="218"/>
      <c r="I43" s="230"/>
    </row>
    <row r="44" spans="1:9" ht="18" customHeight="1" thickBot="1" x14ac:dyDescent="0.3">
      <c r="A44" s="237"/>
      <c r="B44" s="824"/>
      <c r="C44" s="825"/>
      <c r="D44" s="825"/>
      <c r="E44" s="825"/>
      <c r="F44" s="825"/>
      <c r="G44" s="826"/>
      <c r="H44" s="218"/>
      <c r="I44" s="238"/>
    </row>
    <row r="45" spans="1:9" ht="18" customHeight="1" x14ac:dyDescent="0.25">
      <c r="A45" s="284">
        <v>5</v>
      </c>
      <c r="B45" s="285" t="s">
        <v>358</v>
      </c>
      <c r="C45" s="221"/>
      <c r="D45" s="221"/>
      <c r="E45" s="221"/>
      <c r="F45" s="222"/>
      <c r="G45" s="223"/>
      <c r="H45" s="218"/>
      <c r="I45" s="224"/>
    </row>
    <row r="46" spans="1:9" ht="15" customHeight="1" x14ac:dyDescent="0.25">
      <c r="A46" s="286" t="s">
        <v>433</v>
      </c>
      <c r="B46" s="287" t="s">
        <v>1148</v>
      </c>
      <c r="C46" s="227"/>
      <c r="D46" s="227"/>
      <c r="E46" s="227"/>
      <c r="F46" s="228"/>
      <c r="G46" s="229"/>
      <c r="H46" s="218"/>
      <c r="I46" s="230"/>
    </row>
    <row r="47" spans="1:9" x14ac:dyDescent="0.25">
      <c r="A47" s="286" t="s">
        <v>435</v>
      </c>
      <c r="B47" s="288" t="s">
        <v>1414</v>
      </c>
      <c r="C47" s="227"/>
      <c r="D47" s="227"/>
      <c r="E47" s="227"/>
      <c r="F47" s="228"/>
      <c r="G47" s="229"/>
      <c r="H47" s="218"/>
      <c r="I47" s="230"/>
    </row>
    <row r="48" spans="1:9" x14ac:dyDescent="0.25">
      <c r="A48" s="286" t="s">
        <v>436</v>
      </c>
      <c r="B48" s="287" t="s">
        <v>1147</v>
      </c>
      <c r="C48" s="227"/>
      <c r="D48" s="227"/>
      <c r="E48" s="227"/>
      <c r="F48" s="228"/>
      <c r="G48" s="229"/>
      <c r="H48" s="218"/>
      <c r="I48" s="230"/>
    </row>
    <row r="49" spans="1:9" ht="15" customHeight="1" x14ac:dyDescent="0.25">
      <c r="A49" s="286" t="s">
        <v>565</v>
      </c>
      <c r="B49" s="287" t="s">
        <v>601</v>
      </c>
      <c r="C49" s="227"/>
      <c r="D49" s="227"/>
      <c r="E49" s="227"/>
      <c r="F49" s="228"/>
      <c r="G49" s="229"/>
      <c r="H49" s="218"/>
      <c r="I49" s="230"/>
    </row>
    <row r="50" spans="1:9" x14ac:dyDescent="0.25">
      <c r="A50" s="286" t="s">
        <v>638</v>
      </c>
      <c r="B50" s="294" t="s">
        <v>1115</v>
      </c>
      <c r="C50" s="241"/>
      <c r="D50" s="241"/>
      <c r="E50" s="241"/>
      <c r="F50" s="242"/>
      <c r="G50" s="243"/>
      <c r="H50" s="244"/>
      <c r="I50" s="176"/>
    </row>
    <row r="51" spans="1:9" x14ac:dyDescent="0.25">
      <c r="A51" s="286" t="s">
        <v>639</v>
      </c>
      <c r="B51" s="294" t="s">
        <v>1113</v>
      </c>
      <c r="C51" s="241"/>
      <c r="D51" s="241"/>
      <c r="E51" s="241"/>
      <c r="F51" s="242"/>
      <c r="G51" s="243"/>
      <c r="H51" s="244"/>
      <c r="I51" s="176"/>
    </row>
    <row r="52" spans="1:9" x14ac:dyDescent="0.25">
      <c r="A52" s="286" t="s">
        <v>640</v>
      </c>
      <c r="B52" s="287" t="s">
        <v>602</v>
      </c>
      <c r="C52" s="227"/>
      <c r="D52" s="227"/>
      <c r="E52" s="227"/>
      <c r="F52" s="228"/>
      <c r="G52" s="229"/>
      <c r="H52" s="218"/>
      <c r="I52" s="230"/>
    </row>
    <row r="53" spans="1:9" x14ac:dyDescent="0.25">
      <c r="A53" s="286" t="s">
        <v>641</v>
      </c>
      <c r="B53" s="287" t="s">
        <v>1146</v>
      </c>
      <c r="C53" s="227"/>
      <c r="D53" s="227"/>
      <c r="E53" s="227"/>
      <c r="F53" s="228"/>
      <c r="G53" s="229"/>
      <c r="H53" s="218"/>
      <c r="I53" s="230"/>
    </row>
    <row r="54" spans="1:9" x14ac:dyDescent="0.25">
      <c r="A54" s="286" t="s">
        <v>642</v>
      </c>
      <c r="B54" s="287" t="s">
        <v>1145</v>
      </c>
      <c r="C54" s="227"/>
      <c r="D54" s="227"/>
      <c r="E54" s="227"/>
      <c r="F54" s="228"/>
      <c r="G54" s="229"/>
      <c r="H54" s="218"/>
      <c r="I54" s="230"/>
    </row>
    <row r="55" spans="1:9" x14ac:dyDescent="0.25">
      <c r="A55" s="286" t="s">
        <v>643</v>
      </c>
      <c r="B55" s="288" t="s">
        <v>603</v>
      </c>
      <c r="C55" s="227"/>
      <c r="D55" s="227"/>
      <c r="E55" s="227"/>
      <c r="F55" s="228"/>
      <c r="G55" s="229"/>
      <c r="H55" s="218"/>
      <c r="I55" s="230"/>
    </row>
    <row r="56" spans="1:9" x14ac:dyDescent="0.25">
      <c r="A56" s="286" t="s">
        <v>644</v>
      </c>
      <c r="B56" s="287" t="s">
        <v>683</v>
      </c>
      <c r="C56" s="227"/>
      <c r="D56" s="227"/>
      <c r="E56" s="293" t="s">
        <v>351</v>
      </c>
      <c r="F56" s="228"/>
      <c r="G56" s="229"/>
      <c r="H56" s="218"/>
      <c r="I56" s="230"/>
    </row>
    <row r="57" spans="1:9" x14ac:dyDescent="0.25">
      <c r="A57" s="286" t="s">
        <v>645</v>
      </c>
      <c r="B57" s="287" t="s">
        <v>604</v>
      </c>
      <c r="C57" s="227"/>
      <c r="D57" s="227"/>
      <c r="E57" s="227"/>
      <c r="F57" s="228"/>
      <c r="G57" s="229"/>
      <c r="H57" s="218"/>
      <c r="I57" s="230"/>
    </row>
    <row r="58" spans="1:9" x14ac:dyDescent="0.25">
      <c r="A58" s="286" t="s">
        <v>646</v>
      </c>
      <c r="B58" s="287" t="s">
        <v>605</v>
      </c>
      <c r="C58" s="227"/>
      <c r="D58" s="227"/>
      <c r="E58" s="227"/>
      <c r="F58" s="228"/>
      <c r="G58" s="229"/>
      <c r="H58" s="218"/>
      <c r="I58" s="230"/>
    </row>
    <row r="59" spans="1:9" x14ac:dyDescent="0.25">
      <c r="A59" s="286" t="s">
        <v>647</v>
      </c>
      <c r="B59" s="287" t="s">
        <v>927</v>
      </c>
      <c r="C59" s="227"/>
      <c r="D59" s="227"/>
      <c r="E59" s="227"/>
      <c r="F59" s="228"/>
      <c r="G59" s="229"/>
      <c r="H59" s="218"/>
      <c r="I59" s="230"/>
    </row>
    <row r="60" spans="1:9" x14ac:dyDescent="0.25">
      <c r="A60" s="286" t="s">
        <v>648</v>
      </c>
      <c r="B60" s="287" t="s">
        <v>1144</v>
      </c>
      <c r="C60" s="227"/>
      <c r="D60" s="227"/>
      <c r="E60" s="227"/>
      <c r="F60" s="228"/>
      <c r="G60" s="229"/>
      <c r="H60" s="218"/>
      <c r="I60" s="230"/>
    </row>
    <row r="61" spans="1:9" x14ac:dyDescent="0.25">
      <c r="A61" s="286" t="s">
        <v>649</v>
      </c>
      <c r="B61" s="287" t="s">
        <v>1143</v>
      </c>
      <c r="C61" s="227"/>
      <c r="D61" s="227"/>
      <c r="E61" s="227"/>
      <c r="F61" s="228"/>
      <c r="G61" s="229"/>
      <c r="H61" s="218"/>
      <c r="I61" s="230"/>
    </row>
    <row r="62" spans="1:9" x14ac:dyDescent="0.25">
      <c r="A62" s="286" t="s">
        <v>650</v>
      </c>
      <c r="B62" s="287" t="s">
        <v>921</v>
      </c>
      <c r="C62" s="227"/>
      <c r="D62" s="227"/>
      <c r="E62" s="227"/>
      <c r="F62" s="228"/>
      <c r="G62" s="229"/>
      <c r="H62" s="218"/>
      <c r="I62" s="230"/>
    </row>
    <row r="63" spans="1:9" ht="30" x14ac:dyDescent="0.25">
      <c r="A63" s="291" t="s">
        <v>651</v>
      </c>
      <c r="B63" s="292" t="s">
        <v>1307</v>
      </c>
      <c r="C63" s="233"/>
      <c r="D63" s="233"/>
      <c r="E63" s="233"/>
      <c r="F63" s="234"/>
      <c r="G63" s="235"/>
      <c r="H63" s="218"/>
      <c r="I63" s="236"/>
    </row>
    <row r="64" spans="1:9" x14ac:dyDescent="0.25">
      <c r="A64" s="286" t="s">
        <v>652</v>
      </c>
      <c r="B64" s="287" t="s">
        <v>922</v>
      </c>
      <c r="C64" s="227"/>
      <c r="D64" s="227"/>
      <c r="E64" s="227"/>
      <c r="F64" s="228"/>
      <c r="G64" s="229"/>
      <c r="H64" s="218"/>
      <c r="I64" s="230"/>
    </row>
    <row r="65" spans="1:9" x14ac:dyDescent="0.25">
      <c r="A65" s="286" t="s">
        <v>653</v>
      </c>
      <c r="B65" s="287" t="s">
        <v>1153</v>
      </c>
      <c r="C65" s="227"/>
      <c r="D65" s="227"/>
      <c r="E65" s="227"/>
      <c r="F65" s="228"/>
      <c r="G65" s="229"/>
      <c r="H65" s="218"/>
      <c r="I65" s="230"/>
    </row>
    <row r="66" spans="1:9" x14ac:dyDescent="0.25">
      <c r="A66" s="286" t="s">
        <v>923</v>
      </c>
      <c r="B66" s="287" t="s">
        <v>1154</v>
      </c>
      <c r="C66" s="227"/>
      <c r="D66" s="227"/>
      <c r="E66" s="227"/>
      <c r="F66" s="228"/>
      <c r="G66" s="229"/>
      <c r="H66" s="218"/>
      <c r="I66" s="230"/>
    </row>
    <row r="67" spans="1:9" x14ac:dyDescent="0.25">
      <c r="A67" s="286" t="s">
        <v>924</v>
      </c>
      <c r="B67" s="294" t="s">
        <v>1413</v>
      </c>
      <c r="C67" s="227"/>
      <c r="D67" s="227"/>
      <c r="E67" s="227"/>
      <c r="F67" s="228"/>
      <c r="G67" s="229"/>
      <c r="H67" s="218"/>
      <c r="I67" s="230"/>
    </row>
    <row r="68" spans="1:9" x14ac:dyDescent="0.25">
      <c r="A68" s="286" t="s">
        <v>928</v>
      </c>
      <c r="B68" s="295" t="s">
        <v>925</v>
      </c>
      <c r="C68" s="227"/>
      <c r="D68" s="227"/>
      <c r="E68" s="227"/>
      <c r="F68" s="228"/>
      <c r="G68" s="245"/>
      <c r="H68" s="218"/>
      <c r="I68" s="246"/>
    </row>
    <row r="69" spans="1:9" ht="15.75" customHeight="1" x14ac:dyDescent="0.25">
      <c r="A69" s="286" t="s">
        <v>929</v>
      </c>
      <c r="B69" s="294" t="s">
        <v>940</v>
      </c>
      <c r="C69" s="227"/>
      <c r="D69" s="227"/>
      <c r="E69" s="227"/>
      <c r="F69" s="228"/>
      <c r="G69" s="245"/>
      <c r="H69" s="218"/>
      <c r="I69" s="246"/>
    </row>
    <row r="70" spans="1:9" x14ac:dyDescent="0.25">
      <c r="A70" s="286" t="s">
        <v>933</v>
      </c>
      <c r="B70" s="294" t="s">
        <v>932</v>
      </c>
      <c r="C70" s="227"/>
      <c r="D70" s="227"/>
      <c r="E70" s="227"/>
      <c r="F70" s="228"/>
      <c r="G70" s="245"/>
      <c r="H70" s="218"/>
      <c r="I70" s="246"/>
    </row>
    <row r="71" spans="1:9" x14ac:dyDescent="0.25">
      <c r="A71" s="286" t="s">
        <v>1111</v>
      </c>
      <c r="B71" s="294" t="s">
        <v>930</v>
      </c>
      <c r="C71" s="227"/>
      <c r="D71" s="227"/>
      <c r="E71" s="227"/>
      <c r="F71" s="228"/>
      <c r="G71" s="245"/>
      <c r="H71" s="218"/>
      <c r="I71" s="246"/>
    </row>
    <row r="72" spans="1:9" ht="18" customHeight="1" thickBot="1" x14ac:dyDescent="0.3">
      <c r="A72" s="237"/>
      <c r="B72" s="824"/>
      <c r="C72" s="825"/>
      <c r="D72" s="825"/>
      <c r="E72" s="825"/>
      <c r="F72" s="825"/>
      <c r="G72" s="826"/>
      <c r="H72" s="218"/>
      <c r="I72" s="238"/>
    </row>
    <row r="73" spans="1:9" ht="18" customHeight="1" x14ac:dyDescent="0.25">
      <c r="A73" s="284">
        <v>6</v>
      </c>
      <c r="B73" s="285" t="s">
        <v>359</v>
      </c>
      <c r="C73" s="221"/>
      <c r="D73" s="221"/>
      <c r="E73" s="221"/>
      <c r="F73" s="222"/>
      <c r="G73" s="223"/>
      <c r="H73" s="218"/>
      <c r="I73" s="224"/>
    </row>
    <row r="74" spans="1:9" ht="45" x14ac:dyDescent="0.25">
      <c r="A74" s="286" t="s">
        <v>439</v>
      </c>
      <c r="B74" s="287" t="s">
        <v>1155</v>
      </c>
      <c r="C74" s="227"/>
      <c r="D74" s="227"/>
      <c r="E74" s="227"/>
      <c r="F74" s="228"/>
      <c r="G74" s="229"/>
      <c r="H74" s="218"/>
      <c r="I74" s="230"/>
    </row>
    <row r="75" spans="1:9" ht="45" x14ac:dyDescent="0.25">
      <c r="A75" s="286" t="s">
        <v>440</v>
      </c>
      <c r="B75" s="287" t="s">
        <v>1156</v>
      </c>
      <c r="C75" s="227"/>
      <c r="D75" s="227"/>
      <c r="E75" s="227"/>
      <c r="F75" s="228"/>
      <c r="G75" s="229"/>
      <c r="H75" s="218"/>
      <c r="I75" s="230"/>
    </row>
    <row r="76" spans="1:9" ht="18" customHeight="1" thickBot="1" x14ac:dyDescent="0.3">
      <c r="A76" s="237"/>
      <c r="B76" s="827"/>
      <c r="C76" s="828"/>
      <c r="D76" s="828"/>
      <c r="E76" s="828"/>
      <c r="F76" s="828"/>
      <c r="G76" s="829"/>
      <c r="H76" s="218"/>
      <c r="I76" s="238"/>
    </row>
    <row r="77" spans="1:9" ht="18" customHeight="1" x14ac:dyDescent="0.25">
      <c r="A77" s="284">
        <v>7</v>
      </c>
      <c r="B77" s="285" t="s">
        <v>360</v>
      </c>
      <c r="C77" s="221"/>
      <c r="D77" s="221"/>
      <c r="E77" s="221"/>
      <c r="F77" s="222"/>
      <c r="G77" s="223"/>
      <c r="H77" s="218"/>
      <c r="I77" s="224"/>
    </row>
    <row r="78" spans="1:9" x14ac:dyDescent="0.25">
      <c r="A78" s="286" t="s">
        <v>444</v>
      </c>
      <c r="B78" s="287" t="s">
        <v>874</v>
      </c>
      <c r="C78" s="227"/>
      <c r="D78" s="227"/>
      <c r="E78" s="227"/>
      <c r="F78" s="228"/>
      <c r="G78" s="229"/>
      <c r="H78" s="218"/>
      <c r="I78" s="230"/>
    </row>
    <row r="79" spans="1:9" ht="75" x14ac:dyDescent="0.25">
      <c r="A79" s="291" t="s">
        <v>445</v>
      </c>
      <c r="B79" s="292" t="s">
        <v>1415</v>
      </c>
      <c r="C79" s="233"/>
      <c r="D79" s="233"/>
      <c r="E79" s="233"/>
      <c r="F79" s="234"/>
      <c r="G79" s="235"/>
      <c r="H79" s="218"/>
      <c r="I79" s="236"/>
    </row>
    <row r="80" spans="1:9" x14ac:dyDescent="0.25">
      <c r="A80" s="286" t="s">
        <v>446</v>
      </c>
      <c r="B80" s="288" t="s">
        <v>1157</v>
      </c>
      <c r="C80" s="227"/>
      <c r="D80" s="227"/>
      <c r="E80" s="227"/>
      <c r="F80" s="228"/>
      <c r="G80" s="229"/>
      <c r="H80" s="218"/>
      <c r="I80" s="230"/>
    </row>
    <row r="81" spans="1:9" x14ac:dyDescent="0.25">
      <c r="A81" s="286" t="s">
        <v>537</v>
      </c>
      <c r="B81" s="287" t="s">
        <v>1112</v>
      </c>
      <c r="C81" s="227"/>
      <c r="D81" s="227"/>
      <c r="E81" s="227"/>
      <c r="F81" s="228"/>
      <c r="G81" s="229"/>
      <c r="H81" s="218"/>
      <c r="I81" s="230"/>
    </row>
    <row r="82" spans="1:9" x14ac:dyDescent="0.25">
      <c r="A82" s="286" t="s">
        <v>539</v>
      </c>
      <c r="B82" s="287" t="s">
        <v>935</v>
      </c>
      <c r="C82" s="227"/>
      <c r="D82" s="227"/>
      <c r="E82" s="227"/>
      <c r="F82" s="228"/>
      <c r="G82" s="229"/>
      <c r="H82" s="218"/>
      <c r="I82" s="230"/>
    </row>
    <row r="83" spans="1:9" x14ac:dyDescent="0.25">
      <c r="A83" s="286" t="s">
        <v>540</v>
      </c>
      <c r="B83" s="288" t="s">
        <v>1158</v>
      </c>
      <c r="C83" s="227"/>
      <c r="D83" s="227"/>
      <c r="E83" s="227"/>
      <c r="F83" s="228"/>
      <c r="G83" s="229"/>
      <c r="H83" s="218"/>
      <c r="I83" s="230"/>
    </row>
    <row r="84" spans="1:9" ht="45" x14ac:dyDescent="0.25">
      <c r="A84" s="286" t="s">
        <v>541</v>
      </c>
      <c r="B84" s="288" t="s">
        <v>1159</v>
      </c>
      <c r="C84" s="227"/>
      <c r="D84" s="227"/>
      <c r="E84" s="227"/>
      <c r="F84" s="228"/>
      <c r="G84" s="229"/>
      <c r="H84" s="218"/>
      <c r="I84" s="230"/>
    </row>
    <row r="85" spans="1:9" ht="30" x14ac:dyDescent="0.25">
      <c r="A85" s="286" t="s">
        <v>654</v>
      </c>
      <c r="B85" s="288" t="s">
        <v>1160</v>
      </c>
      <c r="C85" s="227"/>
      <c r="D85" s="227"/>
      <c r="E85" s="227"/>
      <c r="F85" s="228"/>
      <c r="G85" s="229"/>
      <c r="H85" s="218"/>
      <c r="I85" s="230"/>
    </row>
    <row r="86" spans="1:9" ht="30" x14ac:dyDescent="0.25">
      <c r="A86" s="286" t="s">
        <v>655</v>
      </c>
      <c r="B86" s="288" t="s">
        <v>606</v>
      </c>
      <c r="C86" s="227"/>
      <c r="D86" s="227"/>
      <c r="E86" s="227"/>
      <c r="F86" s="228"/>
      <c r="G86" s="229"/>
      <c r="H86" s="218"/>
      <c r="I86" s="230"/>
    </row>
    <row r="87" spans="1:9" x14ac:dyDescent="0.25">
      <c r="A87" s="286" t="s">
        <v>234</v>
      </c>
      <c r="B87" s="288" t="s">
        <v>934</v>
      </c>
      <c r="C87" s="227"/>
      <c r="D87" s="227"/>
      <c r="E87" s="227"/>
      <c r="F87" s="228"/>
      <c r="G87" s="229"/>
      <c r="H87" s="218"/>
      <c r="I87" s="230"/>
    </row>
    <row r="88" spans="1:9" x14ac:dyDescent="0.25">
      <c r="A88" s="286" t="s">
        <v>235</v>
      </c>
      <c r="B88" s="288" t="s">
        <v>936</v>
      </c>
      <c r="C88" s="227"/>
      <c r="D88" s="227"/>
      <c r="E88" s="227"/>
      <c r="F88" s="228"/>
      <c r="G88" s="229"/>
      <c r="H88" s="218"/>
      <c r="I88" s="230"/>
    </row>
    <row r="89" spans="1:9" x14ac:dyDescent="0.25">
      <c r="A89" s="286" t="s">
        <v>236</v>
      </c>
      <c r="B89" s="288" t="s">
        <v>937</v>
      </c>
      <c r="C89" s="227"/>
      <c r="D89" s="227"/>
      <c r="E89" s="227"/>
      <c r="F89" s="228"/>
      <c r="G89" s="229"/>
      <c r="H89" s="218"/>
      <c r="I89" s="230"/>
    </row>
    <row r="90" spans="1:9" ht="30" x14ac:dyDescent="0.25">
      <c r="A90" s="286" t="s">
        <v>237</v>
      </c>
      <c r="B90" s="288" t="s">
        <v>938</v>
      </c>
      <c r="C90" s="227"/>
      <c r="D90" s="227"/>
      <c r="E90" s="227"/>
      <c r="F90" s="228"/>
      <c r="G90" s="229"/>
      <c r="H90" s="218"/>
      <c r="I90" s="230"/>
    </row>
    <row r="91" spans="1:9" ht="30" x14ac:dyDescent="0.25">
      <c r="A91" s="291" t="s">
        <v>238</v>
      </c>
      <c r="B91" s="296" t="s">
        <v>1416</v>
      </c>
      <c r="C91" s="233"/>
      <c r="D91" s="233"/>
      <c r="E91" s="233"/>
      <c r="F91" s="234"/>
      <c r="G91" s="235"/>
      <c r="H91" s="218"/>
      <c r="I91" s="236"/>
    </row>
    <row r="92" spans="1:9" ht="30" x14ac:dyDescent="0.25">
      <c r="A92" s="286" t="s">
        <v>239</v>
      </c>
      <c r="B92" s="288" t="s">
        <v>939</v>
      </c>
      <c r="C92" s="227"/>
      <c r="D92" s="227"/>
      <c r="E92" s="227"/>
      <c r="F92" s="228"/>
      <c r="G92" s="229"/>
      <c r="H92" s="218"/>
      <c r="I92" s="230"/>
    </row>
    <row r="93" spans="1:9" ht="30" x14ac:dyDescent="0.25">
      <c r="A93" s="291" t="s">
        <v>240</v>
      </c>
      <c r="B93" s="296" t="s">
        <v>1296</v>
      </c>
      <c r="C93" s="233"/>
      <c r="D93" s="233"/>
      <c r="E93" s="233"/>
      <c r="F93" s="234"/>
      <c r="G93" s="235"/>
      <c r="H93" s="218"/>
      <c r="I93" s="236"/>
    </row>
    <row r="94" spans="1:9" ht="18" customHeight="1" thickBot="1" x14ac:dyDescent="0.3">
      <c r="A94" s="237"/>
      <c r="B94" s="824"/>
      <c r="C94" s="825"/>
      <c r="D94" s="825"/>
      <c r="E94" s="825"/>
      <c r="F94" s="825"/>
      <c r="G94" s="826"/>
      <c r="H94" s="218"/>
      <c r="I94" s="238"/>
    </row>
    <row r="95" spans="1:9" ht="18" customHeight="1" x14ac:dyDescent="0.25">
      <c r="A95" s="284">
        <v>8</v>
      </c>
      <c r="B95" s="285" t="s">
        <v>361</v>
      </c>
      <c r="C95" s="221"/>
      <c r="D95" s="221"/>
      <c r="E95" s="221"/>
      <c r="F95" s="222"/>
      <c r="G95" s="223"/>
      <c r="H95" s="218"/>
      <c r="I95" s="224"/>
    </row>
    <row r="96" spans="1:9" ht="75" customHeight="1" x14ac:dyDescent="0.25">
      <c r="A96" s="286" t="s">
        <v>447</v>
      </c>
      <c r="B96" s="288" t="s">
        <v>1161</v>
      </c>
      <c r="C96" s="227"/>
      <c r="D96" s="227"/>
      <c r="E96" s="293" t="s">
        <v>351</v>
      </c>
      <c r="F96" s="248"/>
      <c r="G96" s="249"/>
      <c r="H96" s="218"/>
      <c r="I96" s="230"/>
    </row>
    <row r="97" spans="1:9" x14ac:dyDescent="0.25">
      <c r="A97" s="286" t="s">
        <v>448</v>
      </c>
      <c r="B97" s="287" t="s">
        <v>1162</v>
      </c>
      <c r="C97" s="227"/>
      <c r="D97" s="227"/>
      <c r="E97" s="293" t="s">
        <v>351</v>
      </c>
      <c r="F97" s="248"/>
      <c r="G97" s="249"/>
      <c r="H97" s="218"/>
      <c r="I97" s="230"/>
    </row>
    <row r="98" spans="1:9" x14ac:dyDescent="0.25">
      <c r="A98" s="286" t="s">
        <v>449</v>
      </c>
      <c r="B98" s="287" t="s">
        <v>1163</v>
      </c>
      <c r="C98" s="227"/>
      <c r="D98" s="227"/>
      <c r="E98" s="227"/>
      <c r="F98" s="248"/>
      <c r="G98" s="249"/>
      <c r="H98" s="218"/>
      <c r="I98" s="230"/>
    </row>
    <row r="99" spans="1:9" ht="30" x14ac:dyDescent="0.25">
      <c r="A99" s="286" t="s">
        <v>450</v>
      </c>
      <c r="B99" s="287" t="s">
        <v>1164</v>
      </c>
      <c r="C99" s="227"/>
      <c r="D99" s="227"/>
      <c r="E99" s="227"/>
      <c r="F99" s="248"/>
      <c r="G99" s="249"/>
      <c r="H99" s="218"/>
      <c r="I99" s="230"/>
    </row>
    <row r="100" spans="1:9" ht="45" x14ac:dyDescent="0.25">
      <c r="A100" s="286" t="s">
        <v>451</v>
      </c>
      <c r="B100" s="287" t="s">
        <v>1165</v>
      </c>
      <c r="C100" s="227"/>
      <c r="D100" s="227"/>
      <c r="E100" s="227"/>
      <c r="F100" s="248"/>
      <c r="G100" s="249"/>
      <c r="H100" s="218"/>
      <c r="I100" s="230"/>
    </row>
    <row r="101" spans="1:9" ht="30" x14ac:dyDescent="0.25">
      <c r="A101" s="286" t="s">
        <v>543</v>
      </c>
      <c r="B101" s="287" t="s">
        <v>1166</v>
      </c>
      <c r="C101" s="227"/>
      <c r="D101" s="227"/>
      <c r="E101" s="227"/>
      <c r="F101" s="248"/>
      <c r="G101" s="249"/>
      <c r="H101" s="218"/>
      <c r="I101" s="230"/>
    </row>
    <row r="102" spans="1:9" ht="45" x14ac:dyDescent="0.25">
      <c r="A102" s="286" t="s">
        <v>544</v>
      </c>
      <c r="B102" s="287" t="s">
        <v>1167</v>
      </c>
      <c r="C102" s="227"/>
      <c r="D102" s="227"/>
      <c r="E102" s="227"/>
      <c r="F102" s="248"/>
      <c r="G102" s="249"/>
      <c r="H102" s="218"/>
      <c r="I102" s="230"/>
    </row>
    <row r="103" spans="1:9" ht="30" x14ac:dyDescent="0.25">
      <c r="A103" s="286" t="s">
        <v>546</v>
      </c>
      <c r="B103" s="288" t="s">
        <v>1168</v>
      </c>
      <c r="C103" s="227"/>
      <c r="D103" s="227"/>
      <c r="E103" s="293" t="s">
        <v>351</v>
      </c>
      <c r="F103" s="248"/>
      <c r="G103" s="249"/>
      <c r="H103" s="218"/>
      <c r="I103" s="230"/>
    </row>
    <row r="104" spans="1:9" ht="30" customHeight="1" x14ac:dyDescent="0.25">
      <c r="A104" s="225" t="s">
        <v>656</v>
      </c>
      <c r="B104" s="231" t="s">
        <v>1169</v>
      </c>
      <c r="C104" s="227"/>
      <c r="D104" s="227"/>
      <c r="E104" s="293" t="s">
        <v>351</v>
      </c>
      <c r="F104" s="248"/>
      <c r="G104" s="249"/>
      <c r="H104" s="218"/>
      <c r="I104" s="230"/>
    </row>
    <row r="105" spans="1:9" ht="30" customHeight="1" x14ac:dyDescent="0.25">
      <c r="A105" s="225" t="s">
        <v>279</v>
      </c>
      <c r="B105" s="231" t="s">
        <v>1170</v>
      </c>
      <c r="C105" s="227"/>
      <c r="D105" s="227"/>
      <c r="E105" s="293" t="s">
        <v>351</v>
      </c>
      <c r="F105" s="248"/>
      <c r="G105" s="249"/>
      <c r="H105" s="218"/>
      <c r="I105" s="230"/>
    </row>
    <row r="106" spans="1:9" ht="60" x14ac:dyDescent="0.25">
      <c r="A106" s="286" t="s">
        <v>280</v>
      </c>
      <c r="B106" s="288" t="s">
        <v>1171</v>
      </c>
      <c r="C106" s="227"/>
      <c r="D106" s="227"/>
      <c r="E106" s="227"/>
      <c r="F106" s="248"/>
      <c r="G106" s="249"/>
      <c r="H106" s="218"/>
      <c r="I106" s="230"/>
    </row>
    <row r="107" spans="1:9" ht="30" customHeight="1" x14ac:dyDescent="0.25">
      <c r="A107" s="225" t="s">
        <v>281</v>
      </c>
      <c r="B107" s="231" t="s">
        <v>1172</v>
      </c>
      <c r="C107" s="227"/>
      <c r="D107" s="227"/>
      <c r="E107" s="293" t="s">
        <v>351</v>
      </c>
      <c r="F107" s="248"/>
      <c r="G107" s="249"/>
      <c r="H107" s="218"/>
      <c r="I107" s="230"/>
    </row>
    <row r="108" spans="1:9" ht="18" customHeight="1" thickBot="1" x14ac:dyDescent="0.3">
      <c r="A108" s="237"/>
      <c r="B108" s="824"/>
      <c r="C108" s="825"/>
      <c r="D108" s="825"/>
      <c r="E108" s="825"/>
      <c r="F108" s="825"/>
      <c r="G108" s="826"/>
      <c r="H108" s="218"/>
      <c r="I108" s="238"/>
    </row>
    <row r="109" spans="1:9" ht="18" customHeight="1" x14ac:dyDescent="0.25">
      <c r="A109" s="284">
        <v>9</v>
      </c>
      <c r="B109" s="285" t="s">
        <v>362</v>
      </c>
      <c r="C109" s="221"/>
      <c r="D109" s="221"/>
      <c r="E109" s="221"/>
      <c r="F109" s="222"/>
      <c r="G109" s="223"/>
      <c r="H109" s="218"/>
      <c r="I109" s="224"/>
    </row>
    <row r="110" spans="1:9" ht="28.9" customHeight="1" x14ac:dyDescent="0.25">
      <c r="A110" s="286" t="s">
        <v>453</v>
      </c>
      <c r="B110" s="287" t="s">
        <v>1173</v>
      </c>
      <c r="C110" s="227"/>
      <c r="D110" s="227"/>
      <c r="E110" s="227"/>
      <c r="F110" s="248"/>
      <c r="G110" s="249"/>
      <c r="H110" s="218"/>
      <c r="I110" s="230"/>
    </row>
    <row r="111" spans="1:9" ht="30" x14ac:dyDescent="0.25">
      <c r="A111" s="286" t="s">
        <v>454</v>
      </c>
      <c r="B111" s="287" t="s">
        <v>1174</v>
      </c>
      <c r="C111" s="227"/>
      <c r="D111" s="227"/>
      <c r="E111" s="227"/>
      <c r="F111" s="248"/>
      <c r="G111" s="249"/>
      <c r="H111" s="218"/>
      <c r="I111" s="230"/>
    </row>
    <row r="112" spans="1:9" ht="45" x14ac:dyDescent="0.25">
      <c r="A112" s="286" t="s">
        <v>657</v>
      </c>
      <c r="B112" s="287" t="s">
        <v>1175</v>
      </c>
      <c r="C112" s="227"/>
      <c r="D112" s="227"/>
      <c r="E112" s="227"/>
      <c r="F112" s="248"/>
      <c r="G112" s="249"/>
      <c r="H112" s="218"/>
      <c r="I112" s="230"/>
    </row>
    <row r="113" spans="1:9" ht="90" x14ac:dyDescent="0.25">
      <c r="A113" s="286" t="s">
        <v>658</v>
      </c>
      <c r="B113" s="287" t="s">
        <v>1176</v>
      </c>
      <c r="C113" s="227"/>
      <c r="D113" s="227"/>
      <c r="E113" s="227"/>
      <c r="F113" s="248"/>
      <c r="G113" s="249"/>
      <c r="H113" s="218"/>
      <c r="I113" s="230"/>
    </row>
    <row r="114" spans="1:9" ht="45" customHeight="1" x14ac:dyDescent="0.25">
      <c r="A114" s="225" t="s">
        <v>659</v>
      </c>
      <c r="B114" s="226" t="s">
        <v>1177</v>
      </c>
      <c r="C114" s="227"/>
      <c r="D114" s="227"/>
      <c r="E114" s="227"/>
      <c r="F114" s="248"/>
      <c r="G114" s="249"/>
      <c r="H114" s="218"/>
      <c r="I114" s="230"/>
    </row>
    <row r="115" spans="1:9" ht="45" customHeight="1" x14ac:dyDescent="0.25">
      <c r="A115" s="225" t="s">
        <v>660</v>
      </c>
      <c r="B115" s="226" t="s">
        <v>1178</v>
      </c>
      <c r="C115" s="227"/>
      <c r="D115" s="227"/>
      <c r="E115" s="227"/>
      <c r="F115" s="248"/>
      <c r="G115" s="249"/>
      <c r="H115" s="218"/>
      <c r="I115" s="230"/>
    </row>
    <row r="116" spans="1:9" ht="45" customHeight="1" x14ac:dyDescent="0.25">
      <c r="A116" s="225" t="s">
        <v>661</v>
      </c>
      <c r="B116" s="226" t="s">
        <v>1179</v>
      </c>
      <c r="C116" s="227"/>
      <c r="D116" s="227"/>
      <c r="E116" s="227"/>
      <c r="F116" s="248"/>
      <c r="G116" s="249"/>
      <c r="H116" s="218"/>
      <c r="I116" s="230"/>
    </row>
    <row r="117" spans="1:9" ht="30" customHeight="1" x14ac:dyDescent="0.25">
      <c r="A117" s="225" t="s">
        <v>662</v>
      </c>
      <c r="B117" s="226" t="s">
        <v>1180</v>
      </c>
      <c r="C117" s="227"/>
      <c r="D117" s="227"/>
      <c r="E117" s="227"/>
      <c r="F117" s="248"/>
      <c r="G117" s="249"/>
      <c r="H117" s="218"/>
      <c r="I117" s="230"/>
    </row>
    <row r="118" spans="1:9" ht="15.75" thickBot="1" x14ac:dyDescent="0.3">
      <c r="A118" s="250"/>
      <c r="B118" s="806"/>
      <c r="C118" s="807"/>
      <c r="D118" s="807"/>
      <c r="E118" s="807"/>
      <c r="F118" s="807"/>
      <c r="G118" s="808"/>
      <c r="H118" s="218"/>
      <c r="I118" s="251"/>
    </row>
    <row r="119" spans="1:9" s="255" customFormat="1" ht="19.5" thickBot="1" x14ac:dyDescent="0.35">
      <c r="A119" s="252"/>
      <c r="B119" s="830" t="s">
        <v>1362</v>
      </c>
      <c r="C119" s="830"/>
      <c r="D119" s="830"/>
      <c r="E119" s="830"/>
      <c r="F119" s="830"/>
      <c r="G119" s="830"/>
      <c r="H119" s="253"/>
      <c r="I119" s="254"/>
    </row>
    <row r="120" spans="1:9" ht="18" customHeight="1" x14ac:dyDescent="0.25">
      <c r="A120" s="256"/>
      <c r="B120" s="809" t="s">
        <v>374</v>
      </c>
      <c r="C120" s="810"/>
      <c r="D120" s="810"/>
      <c r="E120" s="810"/>
      <c r="F120" s="810"/>
      <c r="G120" s="811"/>
      <c r="H120" s="218"/>
      <c r="I120" s="257"/>
    </row>
    <row r="121" spans="1:9" ht="18" customHeight="1" x14ac:dyDescent="0.25">
      <c r="A121" s="258"/>
      <c r="B121" s="812" t="s">
        <v>607</v>
      </c>
      <c r="C121" s="813"/>
      <c r="D121" s="813"/>
      <c r="E121" s="813"/>
      <c r="F121" s="813"/>
      <c r="G121" s="814"/>
      <c r="H121" s="218"/>
      <c r="I121" s="230"/>
    </row>
    <row r="122" spans="1:9" ht="18" customHeight="1" x14ac:dyDescent="0.25">
      <c r="A122" s="258"/>
      <c r="B122" s="815"/>
      <c r="C122" s="816"/>
      <c r="D122" s="816"/>
      <c r="E122" s="816"/>
      <c r="F122" s="816"/>
      <c r="G122" s="817"/>
      <c r="H122" s="218"/>
      <c r="I122" s="230"/>
    </row>
    <row r="123" spans="1:9" ht="18" customHeight="1" x14ac:dyDescent="0.25">
      <c r="A123" s="258"/>
      <c r="B123" s="815"/>
      <c r="C123" s="816"/>
      <c r="D123" s="816"/>
      <c r="E123" s="816"/>
      <c r="F123" s="816"/>
      <c r="G123" s="817"/>
      <c r="H123" s="218"/>
      <c r="I123" s="230"/>
    </row>
    <row r="124" spans="1:9" ht="18" customHeight="1" x14ac:dyDescent="0.25">
      <c r="A124" s="258"/>
      <c r="B124" s="821" t="s">
        <v>1370</v>
      </c>
      <c r="C124" s="822"/>
      <c r="D124" s="822"/>
      <c r="E124" s="822"/>
      <c r="F124" s="822"/>
      <c r="G124" s="823"/>
      <c r="H124" s="218"/>
      <c r="I124" s="230"/>
    </row>
    <row r="125" spans="1:9" ht="18" customHeight="1" x14ac:dyDescent="0.25">
      <c r="A125" s="258"/>
      <c r="B125" s="815"/>
      <c r="C125" s="816"/>
      <c r="D125" s="816"/>
      <c r="E125" s="816"/>
      <c r="F125" s="816"/>
      <c r="G125" s="817"/>
      <c r="H125" s="218"/>
      <c r="I125" s="230"/>
    </row>
    <row r="126" spans="1:9" ht="18" customHeight="1" x14ac:dyDescent="0.25">
      <c r="A126" s="258"/>
      <c r="B126" s="815"/>
      <c r="C126" s="816"/>
      <c r="D126" s="816"/>
      <c r="E126" s="816"/>
      <c r="F126" s="816"/>
      <c r="G126" s="817"/>
      <c r="H126" s="218"/>
      <c r="I126" s="230"/>
    </row>
    <row r="127" spans="1:9" ht="18" customHeight="1" x14ac:dyDescent="0.25">
      <c r="A127" s="258"/>
      <c r="B127" s="815"/>
      <c r="C127" s="816"/>
      <c r="D127" s="816"/>
      <c r="E127" s="816"/>
      <c r="F127" s="816"/>
      <c r="G127" s="817"/>
      <c r="H127" s="218"/>
      <c r="I127" s="230"/>
    </row>
    <row r="128" spans="1:9" ht="15.75" thickBot="1" x14ac:dyDescent="0.3">
      <c r="A128" s="250"/>
      <c r="B128" s="806"/>
      <c r="C128" s="807"/>
      <c r="D128" s="807"/>
      <c r="E128" s="807"/>
      <c r="F128" s="807"/>
      <c r="G128" s="808"/>
      <c r="H128" s="218"/>
      <c r="I128" s="238"/>
    </row>
    <row r="129" spans="1:9" ht="18" customHeight="1" x14ac:dyDescent="0.25">
      <c r="A129" s="259"/>
      <c r="B129" s="260" t="s">
        <v>567</v>
      </c>
      <c r="C129" s="818" t="s">
        <v>573</v>
      </c>
      <c r="D129" s="819"/>
      <c r="E129" s="819"/>
      <c r="F129" s="820"/>
      <c r="G129" s="261"/>
      <c r="H129" s="218"/>
      <c r="I129" s="262" t="s">
        <v>1360</v>
      </c>
    </row>
    <row r="130" spans="1:9" ht="30" customHeight="1" x14ac:dyDescent="0.25">
      <c r="A130" s="258"/>
      <c r="B130" s="263" t="s">
        <v>364</v>
      </c>
      <c r="C130" s="803"/>
      <c r="D130" s="839"/>
      <c r="E130" s="839"/>
      <c r="F130" s="840"/>
      <c r="G130" s="264"/>
      <c r="H130" s="218"/>
      <c r="I130" s="265" t="s">
        <v>1417</v>
      </c>
    </row>
    <row r="131" spans="1:9" ht="18" customHeight="1" x14ac:dyDescent="0.25">
      <c r="A131" s="258"/>
      <c r="B131" s="266" t="s">
        <v>624</v>
      </c>
      <c r="C131" s="803"/>
      <c r="D131" s="804"/>
      <c r="E131" s="804"/>
      <c r="F131" s="805"/>
      <c r="G131" s="264"/>
      <c r="H131" s="218"/>
      <c r="I131" s="267" t="s">
        <v>1254</v>
      </c>
    </row>
    <row r="132" spans="1:9" ht="18" customHeight="1" x14ac:dyDescent="0.25">
      <c r="A132" s="258"/>
      <c r="B132" s="266" t="s">
        <v>625</v>
      </c>
      <c r="C132" s="803"/>
      <c r="D132" s="804"/>
      <c r="E132" s="804"/>
      <c r="F132" s="805"/>
      <c r="G132" s="264"/>
      <c r="H132" s="218"/>
      <c r="I132" s="267" t="s">
        <v>1254</v>
      </c>
    </row>
    <row r="133" spans="1:9" ht="18" customHeight="1" x14ac:dyDescent="0.25">
      <c r="A133" s="258"/>
      <c r="B133" s="266" t="s">
        <v>626</v>
      </c>
      <c r="C133" s="803"/>
      <c r="D133" s="804"/>
      <c r="E133" s="804"/>
      <c r="F133" s="805"/>
      <c r="G133" s="264"/>
      <c r="H133" s="218"/>
      <c r="I133" s="267" t="s">
        <v>1254</v>
      </c>
    </row>
    <row r="134" spans="1:9" ht="18" customHeight="1" x14ac:dyDescent="0.25">
      <c r="A134" s="258"/>
      <c r="B134" s="266" t="s">
        <v>574</v>
      </c>
      <c r="C134" s="803"/>
      <c r="D134" s="804"/>
      <c r="E134" s="804"/>
      <c r="F134" s="805"/>
      <c r="G134" s="264"/>
      <c r="H134" s="218"/>
      <c r="I134" s="267" t="s">
        <v>1254</v>
      </c>
    </row>
    <row r="135" spans="1:9" ht="18" customHeight="1" thickBot="1" x14ac:dyDescent="0.3">
      <c r="A135" s="250"/>
      <c r="B135" s="268" t="s">
        <v>365</v>
      </c>
      <c r="C135" s="800"/>
      <c r="D135" s="801"/>
      <c r="E135" s="801"/>
      <c r="F135" s="802"/>
      <c r="G135" s="269"/>
      <c r="H135" s="218"/>
      <c r="I135" s="267" t="s">
        <v>1254</v>
      </c>
    </row>
    <row r="136" spans="1:9" x14ac:dyDescent="0.25">
      <c r="A136" s="259"/>
      <c r="B136" s="836"/>
      <c r="C136" s="837"/>
      <c r="D136" s="837"/>
      <c r="E136" s="837"/>
      <c r="F136" s="837"/>
      <c r="G136" s="838"/>
      <c r="H136" s="218"/>
      <c r="I136" s="270"/>
    </row>
    <row r="137" spans="1:9" ht="18" customHeight="1" x14ac:dyDescent="0.25">
      <c r="A137" s="258"/>
      <c r="B137" s="844" t="s">
        <v>366</v>
      </c>
      <c r="C137" s="845"/>
      <c r="D137" s="845"/>
      <c r="E137" s="845"/>
      <c r="F137" s="845"/>
      <c r="G137" s="846"/>
      <c r="H137" s="218"/>
      <c r="I137" s="270"/>
    </row>
    <row r="138" spans="1:9" ht="18" customHeight="1" x14ac:dyDescent="0.25">
      <c r="A138" s="258"/>
      <c r="B138" s="841"/>
      <c r="C138" s="842"/>
      <c r="D138" s="842"/>
      <c r="E138" s="842"/>
      <c r="F138" s="842"/>
      <c r="G138" s="843"/>
      <c r="H138" s="218"/>
      <c r="I138" s="230"/>
    </row>
    <row r="139" spans="1:9" ht="18" customHeight="1" x14ac:dyDescent="0.25">
      <c r="A139" s="258"/>
      <c r="B139" s="841"/>
      <c r="C139" s="842"/>
      <c r="D139" s="842"/>
      <c r="E139" s="842"/>
      <c r="F139" s="842"/>
      <c r="G139" s="843"/>
      <c r="H139" s="218"/>
      <c r="I139" s="230"/>
    </row>
    <row r="140" spans="1:9" ht="18" customHeight="1" x14ac:dyDescent="0.25">
      <c r="A140" s="258"/>
      <c r="B140" s="821" t="s">
        <v>1370</v>
      </c>
      <c r="C140" s="822"/>
      <c r="D140" s="822"/>
      <c r="E140" s="822"/>
      <c r="F140" s="822"/>
      <c r="G140" s="823"/>
      <c r="H140" s="218"/>
      <c r="I140" s="230"/>
    </row>
    <row r="141" spans="1:9" ht="18" customHeight="1" x14ac:dyDescent="0.25">
      <c r="A141" s="258"/>
      <c r="B141" s="841"/>
      <c r="C141" s="842"/>
      <c r="D141" s="842"/>
      <c r="E141" s="842"/>
      <c r="F141" s="842"/>
      <c r="G141" s="843"/>
      <c r="H141" s="218"/>
      <c r="I141" s="230"/>
    </row>
    <row r="142" spans="1:9" ht="18" customHeight="1" x14ac:dyDescent="0.25">
      <c r="A142" s="258"/>
      <c r="B142" s="841"/>
      <c r="C142" s="842"/>
      <c r="D142" s="842"/>
      <c r="E142" s="842"/>
      <c r="F142" s="842"/>
      <c r="G142" s="843"/>
      <c r="H142" s="218"/>
      <c r="I142" s="230"/>
    </row>
    <row r="143" spans="1:9" ht="18" customHeight="1" x14ac:dyDescent="0.25">
      <c r="A143" s="258"/>
      <c r="B143" s="841"/>
      <c r="C143" s="842"/>
      <c r="D143" s="842"/>
      <c r="E143" s="842"/>
      <c r="F143" s="842"/>
      <c r="G143" s="843"/>
      <c r="H143" s="218"/>
      <c r="I143" s="230"/>
    </row>
    <row r="144" spans="1:9" ht="18" customHeight="1" x14ac:dyDescent="0.25">
      <c r="A144" s="258"/>
      <c r="B144" s="844" t="s">
        <v>390</v>
      </c>
      <c r="C144" s="845"/>
      <c r="D144" s="845"/>
      <c r="E144" s="845"/>
      <c r="F144" s="845"/>
      <c r="G144" s="846"/>
      <c r="H144" s="218"/>
      <c r="I144" s="270"/>
    </row>
    <row r="145" spans="1:9" ht="18" customHeight="1" x14ac:dyDescent="0.25">
      <c r="A145" s="258"/>
      <c r="B145" s="841"/>
      <c r="C145" s="842"/>
      <c r="D145" s="842"/>
      <c r="E145" s="842"/>
      <c r="F145" s="842"/>
      <c r="G145" s="843"/>
      <c r="H145" s="218"/>
      <c r="I145" s="230"/>
    </row>
    <row r="146" spans="1:9" ht="18" customHeight="1" x14ac:dyDescent="0.25">
      <c r="A146" s="258"/>
      <c r="B146" s="841"/>
      <c r="C146" s="842"/>
      <c r="D146" s="842"/>
      <c r="E146" s="842"/>
      <c r="F146" s="842"/>
      <c r="G146" s="843"/>
      <c r="H146" s="218"/>
      <c r="I146" s="230"/>
    </row>
    <row r="147" spans="1:9" ht="18" customHeight="1" x14ac:dyDescent="0.25">
      <c r="A147" s="258"/>
      <c r="B147" s="821" t="s">
        <v>1370</v>
      </c>
      <c r="C147" s="822"/>
      <c r="D147" s="822"/>
      <c r="E147" s="822"/>
      <c r="F147" s="822"/>
      <c r="G147" s="823"/>
      <c r="H147" s="218"/>
      <c r="I147" s="230"/>
    </row>
    <row r="148" spans="1:9" ht="18" customHeight="1" x14ac:dyDescent="0.25">
      <c r="A148" s="258"/>
      <c r="B148" s="841"/>
      <c r="C148" s="842"/>
      <c r="D148" s="842"/>
      <c r="E148" s="842"/>
      <c r="F148" s="842"/>
      <c r="G148" s="843"/>
      <c r="H148" s="218"/>
      <c r="I148" s="230"/>
    </row>
    <row r="149" spans="1:9" ht="18" customHeight="1" x14ac:dyDescent="0.25">
      <c r="A149" s="258"/>
      <c r="B149" s="841"/>
      <c r="C149" s="842"/>
      <c r="D149" s="842"/>
      <c r="E149" s="842"/>
      <c r="F149" s="842"/>
      <c r="G149" s="843"/>
      <c r="H149" s="218"/>
      <c r="I149" s="230"/>
    </row>
    <row r="150" spans="1:9" ht="18" customHeight="1" x14ac:dyDescent="0.25">
      <c r="A150" s="258"/>
      <c r="B150" s="841"/>
      <c r="C150" s="842"/>
      <c r="D150" s="842"/>
      <c r="E150" s="842"/>
      <c r="F150" s="842"/>
      <c r="G150" s="843"/>
      <c r="H150" s="218"/>
      <c r="I150" s="230"/>
    </row>
    <row r="151" spans="1:9" ht="18" customHeight="1" x14ac:dyDescent="0.25">
      <c r="A151" s="258"/>
      <c r="B151" s="844" t="s">
        <v>367</v>
      </c>
      <c r="C151" s="845"/>
      <c r="D151" s="845"/>
      <c r="E151" s="845"/>
      <c r="F151" s="845"/>
      <c r="G151" s="846"/>
      <c r="H151" s="218"/>
      <c r="I151" s="270"/>
    </row>
    <row r="152" spans="1:9" ht="18" customHeight="1" x14ac:dyDescent="0.25">
      <c r="A152" s="258"/>
      <c r="B152" s="841"/>
      <c r="C152" s="842"/>
      <c r="D152" s="842"/>
      <c r="E152" s="842"/>
      <c r="F152" s="842"/>
      <c r="G152" s="843"/>
      <c r="H152" s="218"/>
      <c r="I152" s="230"/>
    </row>
    <row r="153" spans="1:9" ht="18" customHeight="1" x14ac:dyDescent="0.25">
      <c r="A153" s="258"/>
      <c r="B153" s="821" t="s">
        <v>1370</v>
      </c>
      <c r="C153" s="822"/>
      <c r="D153" s="822"/>
      <c r="E153" s="822"/>
      <c r="F153" s="822"/>
      <c r="G153" s="823"/>
      <c r="H153" s="218"/>
      <c r="I153" s="230"/>
    </row>
    <row r="154" spans="1:9" ht="18" customHeight="1" x14ac:dyDescent="0.25">
      <c r="A154" s="258"/>
      <c r="B154" s="841"/>
      <c r="C154" s="842"/>
      <c r="D154" s="842"/>
      <c r="E154" s="842"/>
      <c r="F154" s="842"/>
      <c r="G154" s="843"/>
      <c r="H154" s="218"/>
      <c r="I154" s="230"/>
    </row>
    <row r="155" spans="1:9" ht="18" customHeight="1" x14ac:dyDescent="0.25">
      <c r="A155" s="258"/>
      <c r="B155" s="841"/>
      <c r="C155" s="842"/>
      <c r="D155" s="842"/>
      <c r="E155" s="842"/>
      <c r="F155" s="842"/>
      <c r="G155" s="843"/>
      <c r="H155" s="218"/>
      <c r="I155" s="230"/>
    </row>
    <row r="156" spans="1:9" ht="34.15" customHeight="1" x14ac:dyDescent="0.25">
      <c r="A156" s="258"/>
      <c r="B156" s="852" t="s">
        <v>368</v>
      </c>
      <c r="C156" s="853"/>
      <c r="D156" s="853"/>
      <c r="E156" s="853"/>
      <c r="F156" s="853"/>
      <c r="G156" s="854"/>
      <c r="H156" s="218"/>
      <c r="I156" s="270"/>
    </row>
    <row r="157" spans="1:9" ht="18" customHeight="1" x14ac:dyDescent="0.25">
      <c r="A157" s="258"/>
      <c r="B157" s="852" t="s">
        <v>369</v>
      </c>
      <c r="C157" s="853"/>
      <c r="D157" s="853"/>
      <c r="E157" s="853"/>
      <c r="F157" s="853"/>
      <c r="G157" s="854"/>
      <c r="H157" s="218"/>
      <c r="I157" s="270"/>
    </row>
    <row r="158" spans="1:9" ht="36" customHeight="1" x14ac:dyDescent="0.25">
      <c r="A158" s="258"/>
      <c r="B158" s="849" t="s">
        <v>1371</v>
      </c>
      <c r="C158" s="850"/>
      <c r="D158" s="850"/>
      <c r="E158" s="850"/>
      <c r="F158" s="850"/>
      <c r="G158" s="851"/>
      <c r="H158" s="218"/>
      <c r="I158" s="230"/>
    </row>
    <row r="159" spans="1:9" ht="54" customHeight="1" x14ac:dyDescent="0.25">
      <c r="A159" s="258"/>
      <c r="B159" s="849" t="s">
        <v>1372</v>
      </c>
      <c r="C159" s="850"/>
      <c r="D159" s="850"/>
      <c r="E159" s="850"/>
      <c r="F159" s="850"/>
      <c r="G159" s="851"/>
      <c r="H159" s="218"/>
      <c r="I159" s="230"/>
    </row>
    <row r="160" spans="1:9" ht="18" customHeight="1" x14ac:dyDescent="0.25">
      <c r="A160" s="258"/>
      <c r="B160" s="864" t="s">
        <v>588</v>
      </c>
      <c r="C160" s="865"/>
      <c r="D160" s="865"/>
      <c r="E160" s="865"/>
      <c r="F160" s="865"/>
      <c r="G160" s="866"/>
      <c r="H160" s="218"/>
      <c r="I160" s="270"/>
    </row>
    <row r="161" spans="1:9" ht="15.75" thickBot="1" x14ac:dyDescent="0.3">
      <c r="A161" s="271"/>
      <c r="B161" s="847"/>
      <c r="C161" s="847"/>
      <c r="D161" s="847"/>
      <c r="E161" s="847"/>
      <c r="F161" s="847"/>
      <c r="G161" s="848"/>
      <c r="H161" s="218"/>
      <c r="I161" s="238"/>
    </row>
  </sheetData>
  <sheetProtection password="CF0B" sheet="1" objects="1" scenarios="1" sort="0" autoFilter="0"/>
  <mergeCells count="59">
    <mergeCell ref="F4:G4"/>
    <mergeCell ref="F5:G5"/>
    <mergeCell ref="F6:G6"/>
    <mergeCell ref="I4:I6"/>
    <mergeCell ref="B160:G160"/>
    <mergeCell ref="B152:G152"/>
    <mergeCell ref="B138:G138"/>
    <mergeCell ref="B139:G139"/>
    <mergeCell ref="B140:G140"/>
    <mergeCell ref="B141:G141"/>
    <mergeCell ref="B142:G142"/>
    <mergeCell ref="B148:G148"/>
    <mergeCell ref="B149:G149"/>
    <mergeCell ref="B150:G150"/>
    <mergeCell ref="B151:G151"/>
    <mergeCell ref="B76:G76"/>
    <mergeCell ref="B161:G161"/>
    <mergeCell ref="B158:G158"/>
    <mergeCell ref="B159:G159"/>
    <mergeCell ref="B153:G153"/>
    <mergeCell ref="B154:G154"/>
    <mergeCell ref="B155:G155"/>
    <mergeCell ref="B156:G156"/>
    <mergeCell ref="B157:G157"/>
    <mergeCell ref="A3:G3"/>
    <mergeCell ref="D5:D6"/>
    <mergeCell ref="E5:E6"/>
    <mergeCell ref="B147:G147"/>
    <mergeCell ref="B136:G136"/>
    <mergeCell ref="C130:F130"/>
    <mergeCell ref="C131:F131"/>
    <mergeCell ref="C132:F132"/>
    <mergeCell ref="B125:G125"/>
    <mergeCell ref="B143:G143"/>
    <mergeCell ref="B137:G137"/>
    <mergeCell ref="B144:G144"/>
    <mergeCell ref="B145:G145"/>
    <mergeCell ref="B146:G146"/>
    <mergeCell ref="B38:G38"/>
    <mergeCell ref="B94:G94"/>
    <mergeCell ref="B72:G72"/>
    <mergeCell ref="B44:G44"/>
    <mergeCell ref="B31:G31"/>
    <mergeCell ref="B23:G23"/>
    <mergeCell ref="C134:F134"/>
    <mergeCell ref="B108:G108"/>
    <mergeCell ref="B119:G119"/>
    <mergeCell ref="C135:F135"/>
    <mergeCell ref="C133:F133"/>
    <mergeCell ref="B118:G118"/>
    <mergeCell ref="B120:G120"/>
    <mergeCell ref="B121:G121"/>
    <mergeCell ref="B122:G122"/>
    <mergeCell ref="B123:G123"/>
    <mergeCell ref="C129:F129"/>
    <mergeCell ref="B126:G126"/>
    <mergeCell ref="B127:G127"/>
    <mergeCell ref="B128:G128"/>
    <mergeCell ref="B124:G124"/>
  </mergeCells>
  <dataValidations count="3">
    <dataValidation type="list" allowBlank="1" showInputMessage="1" showErrorMessage="1" sqref="C8 C40:C43 C25:C30 C46:C71 C10:C22 C74:C75 C96:C107 C110:C117 C78:C93 C33:C37">
      <formula1>$C$5:$C$6</formula1>
    </dataValidation>
    <dataValidation type="list" allowBlank="1" showInputMessage="1" showErrorMessage="1" sqref="D8 D40:D43 D25:D30 D46:D71 D10:D22 D74:D75 D96:D107 D110:D117 D78:D93 D33:D37">
      <formula1>$D$5</formula1>
    </dataValidation>
    <dataValidation type="list" allowBlank="1" showInputMessage="1" showErrorMessage="1" sqref="E40:E43 E25:E30 E46:E71 E10:E22 E74:E75 E96:E107 E110:E117 E78:E93 E33:E37">
      <formula1>$E$5</formula1>
    </dataValidation>
  </dataValidations>
  <pageMargins left="0.59055118110236227" right="0.51181102362204722" top="0.59055118110236227" bottom="0.59055118110236227" header="0.31496062992125984" footer="0.31496062992125984"/>
  <pageSetup paperSize="9" scale="67" fitToHeight="0" orientation="landscape" r:id="rId1"/>
  <headerFooter>
    <oddFooter>&amp;LLeistungsbeschreibung Los 1 Fahrgestell, LF 20 FW Weil im Schönbuch
Bearbeiter: H. Ferber; Stand: Oktober 2018&amp;RSeite &amp;P von &amp;N
&amp;A</oddFooter>
  </headerFooter>
  <rowBreaks count="5" manualBreakCount="5">
    <brk id="23" max="8" man="1"/>
    <brk id="44" max="8" man="1"/>
    <brk id="76" max="8" man="1"/>
    <brk id="94" max="8" man="1"/>
    <brk id="108"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6"/>
  <sheetViews>
    <sheetView zoomScaleNormal="100" workbookViewId="0">
      <selection activeCell="J13" sqref="J13"/>
    </sheetView>
  </sheetViews>
  <sheetFormatPr baseColWidth="10" defaultRowHeight="15" x14ac:dyDescent="0.25"/>
  <cols>
    <col min="1" max="1" width="8.7109375" style="2" customWidth="1"/>
    <col min="2" max="2" width="80.7109375" style="1" customWidth="1"/>
    <col min="3" max="4" width="4.7109375" style="12" customWidth="1"/>
    <col min="5" max="5" width="4.7109375" style="14" customWidth="1"/>
    <col min="6" max="6" width="12.7109375" style="12" customWidth="1"/>
    <col min="7" max="7" width="12.7109375" customWidth="1"/>
    <col min="8" max="8" width="2.7109375" style="15" customWidth="1"/>
    <col min="9" max="9" width="60.7109375" style="24" customWidth="1"/>
  </cols>
  <sheetData>
    <row r="1" spans="1:9" ht="63.6" customHeight="1" x14ac:dyDescent="0.25"/>
    <row r="2" spans="1:9" ht="15.75" thickBot="1" x14ac:dyDescent="0.3"/>
    <row r="3" spans="1:9" ht="36" customHeight="1" x14ac:dyDescent="0.25">
      <c r="A3" s="870" t="s">
        <v>1446</v>
      </c>
      <c r="B3" s="871"/>
      <c r="C3" s="871"/>
      <c r="D3" s="871"/>
      <c r="E3" s="871"/>
      <c r="F3" s="871"/>
      <c r="G3" s="872"/>
      <c r="H3" s="16"/>
      <c r="I3" s="25" t="s">
        <v>352</v>
      </c>
    </row>
    <row r="4" spans="1:9" ht="15.75" thickBot="1" x14ac:dyDescent="0.3">
      <c r="A4" s="88"/>
      <c r="B4" s="873"/>
      <c r="C4" s="874"/>
      <c r="D4" s="874"/>
      <c r="E4" s="874"/>
      <c r="F4" s="874"/>
      <c r="G4" s="875"/>
      <c r="H4" s="17"/>
      <c r="I4" s="79"/>
    </row>
    <row r="5" spans="1:9" ht="18" customHeight="1" x14ac:dyDescent="0.25">
      <c r="A5" s="89"/>
      <c r="B5" s="876" t="s">
        <v>374</v>
      </c>
      <c r="C5" s="877"/>
      <c r="D5" s="877"/>
      <c r="E5" s="877"/>
      <c r="F5" s="877"/>
      <c r="G5" s="878"/>
      <c r="H5" s="17"/>
      <c r="I5" s="94"/>
    </row>
    <row r="6" spans="1:9" ht="18" customHeight="1" x14ac:dyDescent="0.25">
      <c r="A6" s="87"/>
      <c r="B6" s="879" t="s">
        <v>607</v>
      </c>
      <c r="C6" s="880"/>
      <c r="D6" s="880"/>
      <c r="E6" s="880"/>
      <c r="F6" s="880"/>
      <c r="G6" s="881"/>
      <c r="H6" s="17"/>
      <c r="I6" s="23"/>
    </row>
    <row r="7" spans="1:9" ht="18" customHeight="1" x14ac:dyDescent="0.25">
      <c r="A7" s="87"/>
      <c r="B7" s="882"/>
      <c r="C7" s="883"/>
      <c r="D7" s="883"/>
      <c r="E7" s="883"/>
      <c r="F7" s="883"/>
      <c r="G7" s="884"/>
      <c r="H7" s="17"/>
      <c r="I7" s="23"/>
    </row>
    <row r="8" spans="1:9" ht="18" customHeight="1" x14ac:dyDescent="0.25">
      <c r="A8" s="87"/>
      <c r="B8" s="882"/>
      <c r="C8" s="883"/>
      <c r="D8" s="883"/>
      <c r="E8" s="883"/>
      <c r="F8" s="883"/>
      <c r="G8" s="884"/>
      <c r="H8" s="17"/>
      <c r="I8" s="23"/>
    </row>
    <row r="9" spans="1:9" ht="18" customHeight="1" x14ac:dyDescent="0.25">
      <c r="A9" s="87"/>
      <c r="B9" s="882"/>
      <c r="C9" s="883"/>
      <c r="D9" s="883"/>
      <c r="E9" s="883"/>
      <c r="F9" s="883"/>
      <c r="G9" s="884"/>
      <c r="H9" s="17"/>
      <c r="I9" s="23"/>
    </row>
    <row r="10" spans="1:9" ht="18" customHeight="1" x14ac:dyDescent="0.25">
      <c r="A10" s="87"/>
      <c r="B10" s="882"/>
      <c r="C10" s="883"/>
      <c r="D10" s="883"/>
      <c r="E10" s="883"/>
      <c r="F10" s="883"/>
      <c r="G10" s="884"/>
      <c r="H10" s="17"/>
      <c r="I10" s="23"/>
    </row>
    <row r="11" spans="1:9" ht="18" customHeight="1" x14ac:dyDescent="0.25">
      <c r="A11" s="87"/>
      <c r="B11" s="882"/>
      <c r="C11" s="883"/>
      <c r="D11" s="883"/>
      <c r="E11" s="883"/>
      <c r="F11" s="883"/>
      <c r="G11" s="884"/>
      <c r="H11" s="17"/>
      <c r="I11" s="23"/>
    </row>
    <row r="12" spans="1:9" ht="18" customHeight="1" x14ac:dyDescent="0.25">
      <c r="A12" s="87"/>
      <c r="B12" s="882"/>
      <c r="C12" s="883"/>
      <c r="D12" s="883"/>
      <c r="E12" s="883"/>
      <c r="F12" s="883"/>
      <c r="G12" s="884"/>
      <c r="H12" s="17"/>
      <c r="I12" s="23"/>
    </row>
    <row r="13" spans="1:9" ht="15.75" thickBot="1" x14ac:dyDescent="0.3">
      <c r="A13" s="88"/>
      <c r="B13" s="873"/>
      <c r="C13" s="874"/>
      <c r="D13" s="874"/>
      <c r="E13" s="874"/>
      <c r="F13" s="874"/>
      <c r="G13" s="875"/>
      <c r="H13" s="17"/>
      <c r="I13" s="79"/>
    </row>
    <row r="14" spans="1:9" ht="18" customHeight="1" x14ac:dyDescent="0.25">
      <c r="A14" s="89"/>
      <c r="B14" s="57" t="s">
        <v>567</v>
      </c>
      <c r="C14" s="888" t="s">
        <v>573</v>
      </c>
      <c r="D14" s="889"/>
      <c r="E14" s="889"/>
      <c r="F14" s="890"/>
      <c r="G14" s="63"/>
      <c r="H14" s="17"/>
      <c r="I14" s="143" t="s">
        <v>1361</v>
      </c>
    </row>
    <row r="15" spans="1:9" ht="30" customHeight="1" x14ac:dyDescent="0.25">
      <c r="A15" s="87"/>
      <c r="B15" s="137" t="s">
        <v>364</v>
      </c>
      <c r="C15" s="891">
        <f>SUM('Los 1_Fahrgestell_1'!C130)</f>
        <v>0</v>
      </c>
      <c r="D15" s="892"/>
      <c r="E15" s="892"/>
      <c r="F15" s="893"/>
      <c r="G15" s="35"/>
      <c r="H15" s="17"/>
      <c r="I15" s="867" t="s">
        <v>1418</v>
      </c>
    </row>
    <row r="16" spans="1:9" ht="18" customHeight="1" x14ac:dyDescent="0.25">
      <c r="A16" s="87"/>
      <c r="B16" s="138" t="s">
        <v>624</v>
      </c>
      <c r="C16" s="891">
        <f>SUM('Los 1_Fahrgestell_1'!C131)</f>
        <v>0</v>
      </c>
      <c r="D16" s="894"/>
      <c r="E16" s="894"/>
      <c r="F16" s="895"/>
      <c r="G16" s="35"/>
      <c r="H16" s="17"/>
      <c r="I16" s="868"/>
    </row>
    <row r="17" spans="1:9" ht="18" customHeight="1" x14ac:dyDescent="0.25">
      <c r="A17" s="87"/>
      <c r="B17" s="138" t="s">
        <v>625</v>
      </c>
      <c r="C17" s="891">
        <f>SUM('Los 1_Fahrgestell_1'!C132)</f>
        <v>0</v>
      </c>
      <c r="D17" s="894"/>
      <c r="E17" s="894"/>
      <c r="F17" s="895"/>
      <c r="G17" s="35"/>
      <c r="H17" s="17"/>
      <c r="I17" s="868"/>
    </row>
    <row r="18" spans="1:9" ht="18" customHeight="1" x14ac:dyDescent="0.25">
      <c r="A18" s="87"/>
      <c r="B18" s="138" t="s">
        <v>626</v>
      </c>
      <c r="C18" s="891">
        <f>SUM('Los 1_Fahrgestell_1'!C133)</f>
        <v>0</v>
      </c>
      <c r="D18" s="894"/>
      <c r="E18" s="894"/>
      <c r="F18" s="895"/>
      <c r="G18" s="35"/>
      <c r="H18" s="17"/>
      <c r="I18" s="868"/>
    </row>
    <row r="19" spans="1:9" ht="18" customHeight="1" x14ac:dyDescent="0.25">
      <c r="A19" s="87"/>
      <c r="B19" s="138" t="s">
        <v>574</v>
      </c>
      <c r="C19" s="891">
        <f>SUM('Los 1_Fahrgestell_1'!C134)</f>
        <v>0</v>
      </c>
      <c r="D19" s="894"/>
      <c r="E19" s="894"/>
      <c r="F19" s="895"/>
      <c r="G19" s="35"/>
      <c r="H19" s="17"/>
      <c r="I19" s="868"/>
    </row>
    <row r="20" spans="1:9" ht="18" customHeight="1" thickBot="1" x14ac:dyDescent="0.3">
      <c r="A20" s="88"/>
      <c r="B20" s="139" t="s">
        <v>365</v>
      </c>
      <c r="C20" s="896">
        <f>SUM('Los 1_Fahrgestell_1'!C135)</f>
        <v>0</v>
      </c>
      <c r="D20" s="897"/>
      <c r="E20" s="897"/>
      <c r="F20" s="898"/>
      <c r="G20" s="36"/>
      <c r="H20" s="17"/>
      <c r="I20" s="869"/>
    </row>
    <row r="21" spans="1:9" x14ac:dyDescent="0.25">
      <c r="A21" s="89"/>
      <c r="B21" s="899"/>
      <c r="C21" s="900"/>
      <c r="D21" s="900"/>
      <c r="E21" s="900"/>
      <c r="F21" s="900"/>
      <c r="G21" s="901"/>
      <c r="H21" s="17"/>
      <c r="I21" s="26"/>
    </row>
    <row r="22" spans="1:9" ht="18" customHeight="1" x14ac:dyDescent="0.25">
      <c r="A22" s="87"/>
      <c r="B22" s="902" t="s">
        <v>366</v>
      </c>
      <c r="C22" s="903"/>
      <c r="D22" s="903"/>
      <c r="E22" s="903"/>
      <c r="F22" s="903"/>
      <c r="G22" s="904"/>
      <c r="H22" s="17"/>
      <c r="I22" s="26"/>
    </row>
    <row r="23" spans="1:9" ht="18" customHeight="1" x14ac:dyDescent="0.25">
      <c r="A23" s="87"/>
      <c r="B23" s="885"/>
      <c r="C23" s="886"/>
      <c r="D23" s="886"/>
      <c r="E23" s="886"/>
      <c r="F23" s="886"/>
      <c r="G23" s="887"/>
      <c r="H23" s="17"/>
      <c r="I23" s="23"/>
    </row>
    <row r="24" spans="1:9" ht="18" customHeight="1" x14ac:dyDescent="0.25">
      <c r="A24" s="87"/>
      <c r="B24" s="885"/>
      <c r="C24" s="886"/>
      <c r="D24" s="886"/>
      <c r="E24" s="886"/>
      <c r="F24" s="886"/>
      <c r="G24" s="887"/>
      <c r="H24" s="17"/>
      <c r="I24" s="23"/>
    </row>
    <row r="25" spans="1:9" ht="18" customHeight="1" x14ac:dyDescent="0.25">
      <c r="A25" s="87"/>
      <c r="B25" s="885"/>
      <c r="C25" s="886"/>
      <c r="D25" s="886"/>
      <c r="E25" s="886"/>
      <c r="F25" s="886"/>
      <c r="G25" s="887"/>
      <c r="H25" s="17"/>
      <c r="I25" s="23"/>
    </row>
    <row r="26" spans="1:9" ht="18" customHeight="1" x14ac:dyDescent="0.25">
      <c r="A26" s="87"/>
      <c r="B26" s="885"/>
      <c r="C26" s="886"/>
      <c r="D26" s="886"/>
      <c r="E26" s="886"/>
      <c r="F26" s="886"/>
      <c r="G26" s="887"/>
      <c r="H26" s="17"/>
      <c r="I26" s="23"/>
    </row>
    <row r="27" spans="1:9" ht="18" customHeight="1" x14ac:dyDescent="0.25">
      <c r="A27" s="87"/>
      <c r="B27" s="885"/>
      <c r="C27" s="886"/>
      <c r="D27" s="886"/>
      <c r="E27" s="886"/>
      <c r="F27" s="886"/>
      <c r="G27" s="887"/>
      <c r="H27" s="17"/>
      <c r="I27" s="23"/>
    </row>
    <row r="28" spans="1:9" ht="18" customHeight="1" x14ac:dyDescent="0.25">
      <c r="A28" s="87"/>
      <c r="B28" s="885"/>
      <c r="C28" s="886"/>
      <c r="D28" s="886"/>
      <c r="E28" s="886"/>
      <c r="F28" s="886"/>
      <c r="G28" s="887"/>
      <c r="H28" s="17"/>
      <c r="I28" s="23"/>
    </row>
    <row r="29" spans="1:9" ht="18" customHeight="1" x14ac:dyDescent="0.25">
      <c r="A29" s="87"/>
      <c r="B29" s="902" t="s">
        <v>390</v>
      </c>
      <c r="C29" s="903"/>
      <c r="D29" s="903"/>
      <c r="E29" s="903"/>
      <c r="F29" s="903"/>
      <c r="G29" s="904"/>
      <c r="H29" s="17"/>
      <c r="I29" s="26"/>
    </row>
    <row r="30" spans="1:9" ht="18" customHeight="1" x14ac:dyDescent="0.25">
      <c r="A30" s="87"/>
      <c r="B30" s="885"/>
      <c r="C30" s="886"/>
      <c r="D30" s="886"/>
      <c r="E30" s="886"/>
      <c r="F30" s="886"/>
      <c r="G30" s="887"/>
      <c r="H30" s="17"/>
      <c r="I30" s="23"/>
    </row>
    <row r="31" spans="1:9" ht="18" customHeight="1" x14ac:dyDescent="0.25">
      <c r="A31" s="87"/>
      <c r="B31" s="885"/>
      <c r="C31" s="886"/>
      <c r="D31" s="886"/>
      <c r="E31" s="886"/>
      <c r="F31" s="886"/>
      <c r="G31" s="887"/>
      <c r="H31" s="17"/>
      <c r="I31" s="23"/>
    </row>
    <row r="32" spans="1:9" ht="18" customHeight="1" x14ac:dyDescent="0.25">
      <c r="A32" s="87"/>
      <c r="B32" s="885"/>
      <c r="C32" s="886"/>
      <c r="D32" s="886"/>
      <c r="E32" s="886"/>
      <c r="F32" s="886"/>
      <c r="G32" s="887"/>
      <c r="H32" s="17"/>
      <c r="I32" s="23"/>
    </row>
    <row r="33" spans="1:9" ht="18" customHeight="1" x14ac:dyDescent="0.25">
      <c r="A33" s="87"/>
      <c r="B33" s="885"/>
      <c r="C33" s="886"/>
      <c r="D33" s="886"/>
      <c r="E33" s="886"/>
      <c r="F33" s="886"/>
      <c r="G33" s="887"/>
      <c r="H33" s="17"/>
      <c r="I33" s="23"/>
    </row>
    <row r="34" spans="1:9" ht="18" customHeight="1" x14ac:dyDescent="0.25">
      <c r="A34" s="87"/>
      <c r="B34" s="885"/>
      <c r="C34" s="886"/>
      <c r="D34" s="886"/>
      <c r="E34" s="886"/>
      <c r="F34" s="886"/>
      <c r="G34" s="887"/>
      <c r="H34" s="17"/>
      <c r="I34" s="23"/>
    </row>
    <row r="35" spans="1:9" ht="18" customHeight="1" x14ac:dyDescent="0.25">
      <c r="A35" s="87"/>
      <c r="B35" s="885"/>
      <c r="C35" s="886"/>
      <c r="D35" s="886"/>
      <c r="E35" s="886"/>
      <c r="F35" s="886"/>
      <c r="G35" s="887"/>
      <c r="H35" s="17"/>
      <c r="I35" s="23"/>
    </row>
    <row r="36" spans="1:9" ht="18" customHeight="1" x14ac:dyDescent="0.25">
      <c r="A36" s="87"/>
      <c r="B36" s="902" t="s">
        <v>367</v>
      </c>
      <c r="C36" s="903"/>
      <c r="D36" s="903"/>
      <c r="E36" s="903"/>
      <c r="F36" s="903"/>
      <c r="G36" s="904"/>
      <c r="H36" s="17"/>
      <c r="I36" s="26"/>
    </row>
    <row r="37" spans="1:9" ht="18" customHeight="1" x14ac:dyDescent="0.25">
      <c r="A37" s="87"/>
      <c r="B37" s="885"/>
      <c r="C37" s="886"/>
      <c r="D37" s="886"/>
      <c r="E37" s="886"/>
      <c r="F37" s="886"/>
      <c r="G37" s="887"/>
      <c r="H37" s="17"/>
      <c r="I37" s="23"/>
    </row>
    <row r="38" spans="1:9" ht="18" customHeight="1" x14ac:dyDescent="0.25">
      <c r="A38" s="87"/>
      <c r="B38" s="885"/>
      <c r="C38" s="886"/>
      <c r="D38" s="886"/>
      <c r="E38" s="886"/>
      <c r="F38" s="886"/>
      <c r="G38" s="887"/>
      <c r="H38" s="17"/>
      <c r="I38" s="23"/>
    </row>
    <row r="39" spans="1:9" ht="18" customHeight="1" x14ac:dyDescent="0.25">
      <c r="A39" s="87"/>
      <c r="B39" s="885"/>
      <c r="C39" s="886"/>
      <c r="D39" s="886"/>
      <c r="E39" s="886"/>
      <c r="F39" s="886"/>
      <c r="G39" s="887"/>
      <c r="H39" s="17"/>
      <c r="I39" s="23"/>
    </row>
    <row r="40" spans="1:9" ht="18" customHeight="1" x14ac:dyDescent="0.25">
      <c r="A40" s="87"/>
      <c r="B40" s="885"/>
      <c r="C40" s="886"/>
      <c r="D40" s="886"/>
      <c r="E40" s="886"/>
      <c r="F40" s="886"/>
      <c r="G40" s="887"/>
      <c r="H40" s="17"/>
      <c r="I40" s="23"/>
    </row>
    <row r="41" spans="1:9" ht="34.15" customHeight="1" x14ac:dyDescent="0.25">
      <c r="A41" s="87"/>
      <c r="B41" s="913" t="s">
        <v>368</v>
      </c>
      <c r="C41" s="914"/>
      <c r="D41" s="914"/>
      <c r="E41" s="914"/>
      <c r="F41" s="914"/>
      <c r="G41" s="915"/>
      <c r="H41" s="17"/>
      <c r="I41" s="26"/>
    </row>
    <row r="42" spans="1:9" ht="18" customHeight="1" x14ac:dyDescent="0.25">
      <c r="A42" s="87"/>
      <c r="B42" s="913" t="s">
        <v>369</v>
      </c>
      <c r="C42" s="914"/>
      <c r="D42" s="914"/>
      <c r="E42" s="914"/>
      <c r="F42" s="914"/>
      <c r="G42" s="915"/>
      <c r="H42" s="17"/>
      <c r="I42" s="26"/>
    </row>
    <row r="43" spans="1:9" ht="36" customHeight="1" x14ac:dyDescent="0.25">
      <c r="A43" s="87"/>
      <c r="B43" s="905" t="s">
        <v>375</v>
      </c>
      <c r="C43" s="906"/>
      <c r="D43" s="906"/>
      <c r="E43" s="906"/>
      <c r="F43" s="906"/>
      <c r="G43" s="907"/>
      <c r="H43" s="17"/>
      <c r="I43" s="23"/>
    </row>
    <row r="44" spans="1:9" ht="54" customHeight="1" x14ac:dyDescent="0.25">
      <c r="A44" s="87"/>
      <c r="B44" s="905" t="s">
        <v>568</v>
      </c>
      <c r="C44" s="906"/>
      <c r="D44" s="906"/>
      <c r="E44" s="906"/>
      <c r="F44" s="906"/>
      <c r="G44" s="907"/>
      <c r="H44" s="17"/>
      <c r="I44" s="23"/>
    </row>
    <row r="45" spans="1:9" ht="18" customHeight="1" x14ac:dyDescent="0.25">
      <c r="A45" s="87"/>
      <c r="B45" s="908" t="s">
        <v>588</v>
      </c>
      <c r="C45" s="909"/>
      <c r="D45" s="909"/>
      <c r="E45" s="909"/>
      <c r="F45" s="909"/>
      <c r="G45" s="910"/>
      <c r="H45" s="17"/>
      <c r="I45" s="26"/>
    </row>
    <row r="46" spans="1:9" ht="15.75" thickBot="1" x14ac:dyDescent="0.3">
      <c r="A46" s="46"/>
      <c r="B46" s="911"/>
      <c r="C46" s="911"/>
      <c r="D46" s="911"/>
      <c r="E46" s="911"/>
      <c r="F46" s="911"/>
      <c r="G46" s="912"/>
      <c r="H46" s="17"/>
      <c r="I46" s="79"/>
    </row>
  </sheetData>
  <mergeCells count="45">
    <mergeCell ref="B44:G44"/>
    <mergeCell ref="B45:G45"/>
    <mergeCell ref="B46:G46"/>
    <mergeCell ref="B38:G38"/>
    <mergeCell ref="B39:G39"/>
    <mergeCell ref="B40:G40"/>
    <mergeCell ref="B41:G41"/>
    <mergeCell ref="B42:G42"/>
    <mergeCell ref="B43:G43"/>
    <mergeCell ref="B37:G37"/>
    <mergeCell ref="B26:G26"/>
    <mergeCell ref="B27:G27"/>
    <mergeCell ref="B28:G28"/>
    <mergeCell ref="B29:G29"/>
    <mergeCell ref="B30:G30"/>
    <mergeCell ref="B31:G31"/>
    <mergeCell ref="B32:G32"/>
    <mergeCell ref="B33:G33"/>
    <mergeCell ref="B34:G34"/>
    <mergeCell ref="B35:G35"/>
    <mergeCell ref="B36:G36"/>
    <mergeCell ref="B25:G25"/>
    <mergeCell ref="C14:F14"/>
    <mergeCell ref="C15:F15"/>
    <mergeCell ref="C16:F16"/>
    <mergeCell ref="C17:F17"/>
    <mergeCell ref="C18:F18"/>
    <mergeCell ref="C19:F19"/>
    <mergeCell ref="C20:F20"/>
    <mergeCell ref="B21:G21"/>
    <mergeCell ref="B22:G22"/>
    <mergeCell ref="B23:G23"/>
    <mergeCell ref="B24:G24"/>
    <mergeCell ref="I15:I20"/>
    <mergeCell ref="A3:G3"/>
    <mergeCell ref="B13:G13"/>
    <mergeCell ref="B4:G4"/>
    <mergeCell ref="B5:G5"/>
    <mergeCell ref="B6:G6"/>
    <mergeCell ref="B7:G7"/>
    <mergeCell ref="B8:G8"/>
    <mergeCell ref="B9:G9"/>
    <mergeCell ref="B10:G10"/>
    <mergeCell ref="B11:G11"/>
    <mergeCell ref="B12:G12"/>
  </mergeCells>
  <pageMargins left="0.59055118110236227" right="0.51181102362204722" top="0.59055118110236227" bottom="0.59055118110236227" header="0.31496062992125984" footer="0.31496062992125984"/>
  <pageSetup paperSize="9" scale="70" fitToHeight="0" orientation="landscape" r:id="rId1"/>
  <headerFooter>
    <oddFooter>&amp;LZusammenfassung Los 1 Fahrgestell: LF20 FW Weil im Schönbuch
Bearbeiter: H. Ferber; Stand: Oktober 2018&amp;RSeite &amp;P von  &amp;N
&amp;A</oddFooter>
  </headerFooter>
  <rowBreaks count="1" manualBreakCount="1">
    <brk id="2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08"/>
  <sheetViews>
    <sheetView topLeftCell="A170" zoomScaleNormal="100" workbookViewId="0">
      <selection activeCell="B185" sqref="B185"/>
    </sheetView>
  </sheetViews>
  <sheetFormatPr baseColWidth="10" defaultColWidth="11.5703125" defaultRowHeight="15" x14ac:dyDescent="0.25"/>
  <cols>
    <col min="1" max="1" width="8.7109375" style="297" customWidth="1"/>
    <col min="2" max="2" width="76.7109375" style="165" customWidth="1"/>
    <col min="3" max="3" width="4.7109375" style="298" customWidth="1"/>
    <col min="4" max="6" width="4.7109375" style="206" customWidth="1"/>
    <col min="7" max="7" width="15.7109375" style="206" customWidth="1"/>
    <col min="8" max="8" width="15.7109375" style="299" customWidth="1"/>
    <col min="9" max="9" width="2.7109375" style="300" customWidth="1"/>
    <col min="10" max="10" width="60.7109375" style="175" customWidth="1"/>
    <col min="11" max="16384" width="11.5703125" style="164"/>
  </cols>
  <sheetData>
    <row r="1" spans="1:10" ht="69.599999999999994" customHeight="1" x14ac:dyDescent="0.25"/>
    <row r="2" spans="1:10" ht="15.75" thickBot="1" x14ac:dyDescent="0.3"/>
    <row r="3" spans="1:10" ht="36" customHeight="1" x14ac:dyDescent="0.25">
      <c r="A3" s="831" t="s">
        <v>1447</v>
      </c>
      <c r="B3" s="832"/>
      <c r="C3" s="832"/>
      <c r="D3" s="832"/>
      <c r="E3" s="832"/>
      <c r="F3" s="832"/>
      <c r="G3" s="832"/>
      <c r="H3" s="833"/>
      <c r="I3" s="759"/>
      <c r="J3" s="273" t="s">
        <v>352</v>
      </c>
    </row>
    <row r="4" spans="1:10" ht="141" customHeight="1" x14ac:dyDescent="0.25">
      <c r="A4" s="760"/>
      <c r="B4" s="953" t="s">
        <v>898</v>
      </c>
      <c r="C4" s="954"/>
      <c r="D4" s="610" t="s">
        <v>370</v>
      </c>
      <c r="E4" s="611" t="s">
        <v>371</v>
      </c>
      <c r="F4" s="611" t="s">
        <v>350</v>
      </c>
      <c r="G4" s="965"/>
      <c r="H4" s="966"/>
      <c r="I4" s="761"/>
      <c r="J4" s="861" t="s">
        <v>496</v>
      </c>
    </row>
    <row r="5" spans="1:10" ht="18" customHeight="1" x14ac:dyDescent="0.25">
      <c r="A5" s="762"/>
      <c r="B5" s="957" t="s">
        <v>635</v>
      </c>
      <c r="C5" s="958"/>
      <c r="D5" s="615" t="s">
        <v>347</v>
      </c>
      <c r="E5" s="955" t="s">
        <v>349</v>
      </c>
      <c r="F5" s="955" t="s">
        <v>351</v>
      </c>
      <c r="G5" s="967"/>
      <c r="H5" s="968"/>
      <c r="I5" s="763"/>
      <c r="J5" s="862"/>
    </row>
    <row r="6" spans="1:10" ht="25.5" customHeight="1" x14ac:dyDescent="0.25">
      <c r="A6" s="764"/>
      <c r="B6" s="957" t="s">
        <v>346</v>
      </c>
      <c r="C6" s="958"/>
      <c r="D6" s="615" t="s">
        <v>348</v>
      </c>
      <c r="E6" s="956"/>
      <c r="F6" s="956"/>
      <c r="G6" s="969"/>
      <c r="H6" s="970"/>
      <c r="I6" s="763"/>
      <c r="J6" s="863"/>
    </row>
    <row r="7" spans="1:10" s="303" customFormat="1" ht="18" customHeight="1" x14ac:dyDescent="0.25">
      <c r="A7" s="301" t="s">
        <v>501</v>
      </c>
      <c r="B7" s="209" t="s">
        <v>344</v>
      </c>
      <c r="C7" s="209" t="s">
        <v>608</v>
      </c>
      <c r="D7" s="210"/>
      <c r="E7" s="210"/>
      <c r="F7" s="210"/>
      <c r="G7" s="210" t="s">
        <v>1443</v>
      </c>
      <c r="H7" s="211" t="s">
        <v>1399</v>
      </c>
      <c r="I7" s="302"/>
      <c r="J7" s="213" t="s">
        <v>352</v>
      </c>
    </row>
    <row r="8" spans="1:10" ht="18" customHeight="1" x14ac:dyDescent="0.25">
      <c r="A8" s="765" t="s">
        <v>670</v>
      </c>
      <c r="B8" s="766" t="s">
        <v>495</v>
      </c>
      <c r="C8" s="304"/>
      <c r="D8" s="305"/>
      <c r="E8" s="305"/>
      <c r="F8" s="305"/>
      <c r="G8" s="306"/>
      <c r="H8" s="307"/>
      <c r="I8" s="308"/>
      <c r="J8" s="309"/>
    </row>
    <row r="9" spans="1:10" ht="30" x14ac:dyDescent="0.25">
      <c r="A9" s="758" t="s">
        <v>671</v>
      </c>
      <c r="B9" s="767" t="s">
        <v>897</v>
      </c>
      <c r="C9" s="209"/>
      <c r="D9" s="241"/>
      <c r="E9" s="241"/>
      <c r="F9" s="626" t="s">
        <v>351</v>
      </c>
      <c r="G9" s="311"/>
      <c r="H9" s="312"/>
      <c r="I9" s="308"/>
      <c r="J9" s="313"/>
    </row>
    <row r="10" spans="1:10" ht="30" customHeight="1" x14ac:dyDescent="0.25">
      <c r="A10" s="768" t="s">
        <v>672</v>
      </c>
      <c r="B10" s="652" t="s">
        <v>486</v>
      </c>
      <c r="C10" s="316"/>
      <c r="D10" s="241"/>
      <c r="E10" s="241"/>
      <c r="F10" s="626" t="s">
        <v>351</v>
      </c>
      <c r="G10" s="311"/>
      <c r="H10" s="312"/>
      <c r="I10" s="317"/>
      <c r="J10" s="230"/>
    </row>
    <row r="11" spans="1:10" ht="60" x14ac:dyDescent="0.25">
      <c r="A11" s="768" t="s">
        <v>673</v>
      </c>
      <c r="B11" s="652" t="s">
        <v>392</v>
      </c>
      <c r="C11" s="318"/>
      <c r="D11" s="241"/>
      <c r="E11" s="241"/>
      <c r="F11" s="241"/>
      <c r="G11" s="311"/>
      <c r="H11" s="312"/>
      <c r="I11" s="317"/>
      <c r="J11" s="230"/>
    </row>
    <row r="12" spans="1:10" ht="60" x14ac:dyDescent="0.25">
      <c r="A12" s="758" t="s">
        <v>674</v>
      </c>
      <c r="B12" s="294" t="s">
        <v>941</v>
      </c>
      <c r="C12" s="319"/>
      <c r="D12" s="241"/>
      <c r="E12" s="241"/>
      <c r="F12" s="241"/>
      <c r="G12" s="311"/>
      <c r="H12" s="312"/>
      <c r="I12" s="317"/>
      <c r="J12" s="176"/>
    </row>
    <row r="13" spans="1:10" ht="210" customHeight="1" x14ac:dyDescent="0.25">
      <c r="A13" s="768" t="s">
        <v>675</v>
      </c>
      <c r="B13" s="294" t="s">
        <v>1308</v>
      </c>
      <c r="C13" s="316"/>
      <c r="D13" s="241"/>
      <c r="E13" s="241"/>
      <c r="F13" s="626" t="s">
        <v>351</v>
      </c>
      <c r="G13" s="311"/>
      <c r="H13" s="312"/>
      <c r="I13" s="317"/>
      <c r="J13" s="230"/>
    </row>
    <row r="14" spans="1:10" ht="45" x14ac:dyDescent="0.25">
      <c r="A14" s="768" t="s">
        <v>676</v>
      </c>
      <c r="B14" s="652" t="s">
        <v>773</v>
      </c>
      <c r="C14" s="316"/>
      <c r="D14" s="241"/>
      <c r="E14" s="241"/>
      <c r="F14" s="626" t="s">
        <v>351</v>
      </c>
      <c r="G14" s="311"/>
      <c r="H14" s="312"/>
      <c r="I14" s="317"/>
      <c r="J14" s="230"/>
    </row>
    <row r="15" spans="1:10" ht="60" x14ac:dyDescent="0.25">
      <c r="A15" s="758" t="s">
        <v>677</v>
      </c>
      <c r="B15" s="651" t="s">
        <v>391</v>
      </c>
      <c r="C15" s="319"/>
      <c r="D15" s="241"/>
      <c r="E15" s="241"/>
      <c r="F15" s="241"/>
      <c r="G15" s="311"/>
      <c r="H15" s="312"/>
      <c r="I15" s="317"/>
      <c r="J15" s="230"/>
    </row>
    <row r="16" spans="1:10" x14ac:dyDescent="0.25">
      <c r="A16" s="768" t="s">
        <v>678</v>
      </c>
      <c r="B16" s="651" t="s">
        <v>491</v>
      </c>
      <c r="C16" s="319"/>
      <c r="D16" s="241"/>
      <c r="E16" s="241"/>
      <c r="F16" s="241"/>
      <c r="G16" s="311"/>
      <c r="H16" s="312"/>
      <c r="I16" s="317"/>
      <c r="J16" s="230"/>
    </row>
    <row r="17" spans="1:10" ht="30" x14ac:dyDescent="0.25">
      <c r="A17" s="768" t="s">
        <v>679</v>
      </c>
      <c r="B17" s="651" t="s">
        <v>622</v>
      </c>
      <c r="C17" s="319"/>
      <c r="D17" s="241"/>
      <c r="E17" s="241"/>
      <c r="F17" s="626" t="s">
        <v>351</v>
      </c>
      <c r="G17" s="311"/>
      <c r="H17" s="312"/>
      <c r="I17" s="317"/>
      <c r="J17" s="230"/>
    </row>
    <row r="18" spans="1:10" ht="45" x14ac:dyDescent="0.25">
      <c r="A18" s="768" t="s">
        <v>1274</v>
      </c>
      <c r="B18" s="294" t="s">
        <v>1419</v>
      </c>
      <c r="C18" s="319"/>
      <c r="D18" s="241"/>
      <c r="E18" s="241"/>
      <c r="F18" s="241"/>
      <c r="G18" s="311"/>
      <c r="H18" s="312"/>
      <c r="I18" s="317"/>
      <c r="J18" s="230"/>
    </row>
    <row r="19" spans="1:10" ht="30" customHeight="1" thickBot="1" x14ac:dyDescent="0.3">
      <c r="A19" s="321" t="s">
        <v>670</v>
      </c>
      <c r="B19" s="916" t="s">
        <v>630</v>
      </c>
      <c r="C19" s="917"/>
      <c r="D19" s="917"/>
      <c r="E19" s="917"/>
      <c r="F19" s="918"/>
      <c r="G19" s="322"/>
      <c r="H19" s="323"/>
      <c r="I19" s="317"/>
      <c r="J19" s="238" t="s">
        <v>1369</v>
      </c>
    </row>
    <row r="20" spans="1:10" ht="18" customHeight="1" x14ac:dyDescent="0.25">
      <c r="A20" s="324">
        <v>1</v>
      </c>
      <c r="B20" s="325" t="s">
        <v>393</v>
      </c>
      <c r="C20" s="326"/>
      <c r="D20" s="327"/>
      <c r="E20" s="327"/>
      <c r="F20" s="327"/>
      <c r="G20" s="328"/>
      <c r="H20" s="329"/>
      <c r="I20" s="317"/>
      <c r="J20" s="224"/>
    </row>
    <row r="21" spans="1:10" ht="45" x14ac:dyDescent="0.25">
      <c r="A21" s="286" t="s">
        <v>394</v>
      </c>
      <c r="B21" s="294" t="s">
        <v>494</v>
      </c>
      <c r="C21" s="625">
        <v>1</v>
      </c>
      <c r="D21" s="241"/>
      <c r="E21" s="241"/>
      <c r="F21" s="626" t="s">
        <v>351</v>
      </c>
      <c r="G21" s="311"/>
      <c r="H21" s="312"/>
      <c r="I21" s="317"/>
      <c r="J21" s="230"/>
    </row>
    <row r="22" spans="1:10" ht="30" x14ac:dyDescent="0.25">
      <c r="A22" s="624" t="s">
        <v>395</v>
      </c>
      <c r="B22" s="294" t="s">
        <v>942</v>
      </c>
      <c r="C22" s="769">
        <v>1</v>
      </c>
      <c r="D22" s="241"/>
      <c r="E22" s="241"/>
      <c r="F22" s="626" t="s">
        <v>351</v>
      </c>
      <c r="G22" s="331"/>
      <c r="H22" s="312"/>
      <c r="I22" s="317"/>
      <c r="J22" s="230"/>
    </row>
    <row r="23" spans="1:10" ht="120" x14ac:dyDescent="0.25">
      <c r="A23" s="624" t="s">
        <v>396</v>
      </c>
      <c r="B23" s="294" t="s">
        <v>1181</v>
      </c>
      <c r="C23" s="769">
        <v>1</v>
      </c>
      <c r="D23" s="241"/>
      <c r="E23" s="241"/>
      <c r="F23" s="626" t="s">
        <v>351</v>
      </c>
      <c r="G23" s="331"/>
      <c r="H23" s="312"/>
      <c r="I23" s="317"/>
      <c r="J23" s="230"/>
    </row>
    <row r="24" spans="1:10" ht="30" x14ac:dyDescent="0.25">
      <c r="A24" s="624" t="s">
        <v>397</v>
      </c>
      <c r="B24" s="320" t="s">
        <v>1421</v>
      </c>
      <c r="C24" s="769">
        <v>1</v>
      </c>
      <c r="D24" s="241"/>
      <c r="E24" s="241"/>
      <c r="F24" s="626" t="s">
        <v>351</v>
      </c>
      <c r="G24" s="331"/>
      <c r="H24" s="312"/>
      <c r="I24" s="317"/>
      <c r="J24" s="230"/>
    </row>
    <row r="25" spans="1:10" ht="30" customHeight="1" x14ac:dyDescent="0.25">
      <c r="A25" s="624" t="s">
        <v>398</v>
      </c>
      <c r="B25" s="294" t="s">
        <v>1420</v>
      </c>
      <c r="C25" s="769">
        <v>1</v>
      </c>
      <c r="D25" s="241"/>
      <c r="E25" s="241"/>
      <c r="F25" s="241"/>
      <c r="G25" s="331"/>
      <c r="H25" s="312"/>
      <c r="I25" s="317"/>
      <c r="J25" s="176"/>
    </row>
    <row r="26" spans="1:10" ht="30" x14ac:dyDescent="0.25">
      <c r="A26" s="624" t="s">
        <v>399</v>
      </c>
      <c r="B26" s="294" t="s">
        <v>497</v>
      </c>
      <c r="C26" s="770">
        <v>1</v>
      </c>
      <c r="D26" s="241"/>
      <c r="E26" s="241"/>
      <c r="F26" s="241"/>
      <c r="G26" s="331"/>
      <c r="H26" s="333"/>
      <c r="I26" s="317"/>
      <c r="J26" s="230"/>
    </row>
    <row r="27" spans="1:10" ht="15" customHeight="1" x14ac:dyDescent="0.25">
      <c r="A27" s="959" t="s">
        <v>400</v>
      </c>
      <c r="B27" s="771" t="s">
        <v>498</v>
      </c>
      <c r="C27" s="772"/>
      <c r="D27" s="334"/>
      <c r="E27" s="334"/>
      <c r="F27" s="334"/>
      <c r="G27" s="335"/>
      <c r="H27" s="336"/>
      <c r="I27" s="317"/>
      <c r="J27" s="230"/>
    </row>
    <row r="28" spans="1:10" ht="15" customHeight="1" x14ac:dyDescent="0.25">
      <c r="A28" s="960"/>
      <c r="B28" s="773" t="s">
        <v>751</v>
      </c>
      <c r="C28" s="769">
        <v>2</v>
      </c>
      <c r="D28" s="241"/>
      <c r="E28" s="241"/>
      <c r="F28" s="241"/>
      <c r="G28" s="331"/>
      <c r="H28" s="333"/>
      <c r="I28" s="317"/>
      <c r="J28" s="337" t="s">
        <v>1259</v>
      </c>
    </row>
    <row r="29" spans="1:10" ht="15" customHeight="1" x14ac:dyDescent="0.25">
      <c r="A29" s="960"/>
      <c r="B29" s="773" t="s">
        <v>499</v>
      </c>
      <c r="C29" s="769">
        <v>2</v>
      </c>
      <c r="D29" s="241"/>
      <c r="E29" s="241"/>
      <c r="F29" s="241"/>
      <c r="G29" s="331"/>
      <c r="H29" s="333"/>
      <c r="I29" s="317"/>
      <c r="J29" s="338" t="s">
        <v>1408</v>
      </c>
    </row>
    <row r="30" spans="1:10" ht="15" customHeight="1" x14ac:dyDescent="0.25">
      <c r="A30" s="960"/>
      <c r="B30" s="773" t="s">
        <v>500</v>
      </c>
      <c r="C30" s="769">
        <v>1</v>
      </c>
      <c r="D30" s="241"/>
      <c r="E30" s="241"/>
      <c r="F30" s="241"/>
      <c r="G30" s="331"/>
      <c r="H30" s="333"/>
      <c r="I30" s="317"/>
      <c r="J30" s="337"/>
    </row>
    <row r="31" spans="1:10" ht="15" customHeight="1" x14ac:dyDescent="0.25">
      <c r="A31" s="960"/>
      <c r="B31" s="773" t="s">
        <v>943</v>
      </c>
      <c r="C31" s="769">
        <v>1</v>
      </c>
      <c r="D31" s="241"/>
      <c r="E31" s="241"/>
      <c r="F31" s="241"/>
      <c r="G31" s="331"/>
      <c r="H31" s="333"/>
      <c r="I31" s="317"/>
      <c r="J31" s="337" t="s">
        <v>1260</v>
      </c>
    </row>
    <row r="32" spans="1:10" ht="15" customHeight="1" x14ac:dyDescent="0.25">
      <c r="A32" s="960"/>
      <c r="B32" s="774" t="s">
        <v>1261</v>
      </c>
      <c r="C32" s="769">
        <v>1</v>
      </c>
      <c r="D32" s="241"/>
      <c r="E32" s="241"/>
      <c r="F32" s="241"/>
      <c r="G32" s="331"/>
      <c r="H32" s="333"/>
      <c r="I32" s="317"/>
      <c r="J32" s="337" t="s">
        <v>1348</v>
      </c>
    </row>
    <row r="33" spans="1:10" ht="15" customHeight="1" x14ac:dyDescent="0.25">
      <c r="A33" s="961"/>
      <c r="B33" s="775" t="s">
        <v>754</v>
      </c>
      <c r="C33" s="769">
        <v>1</v>
      </c>
      <c r="D33" s="241"/>
      <c r="E33" s="241"/>
      <c r="F33" s="241"/>
      <c r="G33" s="331"/>
      <c r="H33" s="333"/>
      <c r="I33" s="317"/>
      <c r="J33" s="337" t="s">
        <v>1262</v>
      </c>
    </row>
    <row r="34" spans="1:10" ht="30" x14ac:dyDescent="0.25">
      <c r="A34" s="776" t="s">
        <v>401</v>
      </c>
      <c r="B34" s="775" t="s">
        <v>1266</v>
      </c>
      <c r="C34" s="769">
        <v>1</v>
      </c>
      <c r="D34" s="241"/>
      <c r="E34" s="241"/>
      <c r="F34" s="241"/>
      <c r="G34" s="331"/>
      <c r="H34" s="333"/>
      <c r="I34" s="317"/>
      <c r="J34" s="339"/>
    </row>
    <row r="35" spans="1:10" ht="45" x14ac:dyDescent="0.25">
      <c r="A35" s="777" t="s">
        <v>1263</v>
      </c>
      <c r="B35" s="778" t="s">
        <v>1309</v>
      </c>
      <c r="C35" s="630">
        <v>1</v>
      </c>
      <c r="D35" s="233"/>
      <c r="E35" s="233"/>
      <c r="F35" s="233"/>
      <c r="G35" s="340"/>
      <c r="H35" s="341"/>
      <c r="I35" s="317"/>
      <c r="J35" s="342"/>
    </row>
    <row r="36" spans="1:10" ht="30" x14ac:dyDescent="0.25">
      <c r="A36" s="624" t="s">
        <v>402</v>
      </c>
      <c r="B36" s="294" t="s">
        <v>944</v>
      </c>
      <c r="C36" s="769">
        <v>1</v>
      </c>
      <c r="D36" s="241"/>
      <c r="E36" s="241"/>
      <c r="F36" s="241"/>
      <c r="G36" s="331"/>
      <c r="H36" s="333"/>
      <c r="I36" s="317"/>
      <c r="J36" s="339"/>
    </row>
    <row r="37" spans="1:10" ht="15" customHeight="1" x14ac:dyDescent="0.25">
      <c r="A37" s="960" t="s">
        <v>10</v>
      </c>
      <c r="B37" s="771" t="s">
        <v>503</v>
      </c>
      <c r="C37" s="772"/>
      <c r="D37" s="334"/>
      <c r="E37" s="334"/>
      <c r="F37" s="334"/>
      <c r="G37" s="335"/>
      <c r="H37" s="336"/>
      <c r="I37" s="317"/>
      <c r="J37" s="339"/>
    </row>
    <row r="38" spans="1:10" ht="15" customHeight="1" x14ac:dyDescent="0.25">
      <c r="A38" s="960"/>
      <c r="B38" s="773" t="s">
        <v>504</v>
      </c>
      <c r="C38" s="769">
        <v>1</v>
      </c>
      <c r="D38" s="241"/>
      <c r="E38" s="241"/>
      <c r="F38" s="241"/>
      <c r="G38" s="331"/>
      <c r="H38" s="333"/>
      <c r="I38" s="317"/>
      <c r="J38" s="337" t="s">
        <v>1264</v>
      </c>
    </row>
    <row r="39" spans="1:10" ht="15" customHeight="1" x14ac:dyDescent="0.25">
      <c r="A39" s="961"/>
      <c r="B39" s="779" t="s">
        <v>945</v>
      </c>
      <c r="C39" s="780">
        <v>1</v>
      </c>
      <c r="D39" s="241"/>
      <c r="E39" s="241"/>
      <c r="F39" s="241"/>
      <c r="G39" s="331"/>
      <c r="H39" s="333"/>
      <c r="I39" s="317"/>
      <c r="J39" s="337" t="s">
        <v>1265</v>
      </c>
    </row>
    <row r="40" spans="1:10" ht="15" customHeight="1" x14ac:dyDescent="0.25">
      <c r="A40" s="959" t="s">
        <v>11</v>
      </c>
      <c r="B40" s="294" t="s">
        <v>685</v>
      </c>
      <c r="C40" s="772"/>
      <c r="D40" s="334"/>
      <c r="E40" s="334"/>
      <c r="F40" s="334"/>
      <c r="G40" s="335"/>
      <c r="H40" s="336"/>
      <c r="I40" s="317"/>
      <c r="J40" s="337"/>
    </row>
    <row r="41" spans="1:10" ht="15" customHeight="1" x14ac:dyDescent="0.25">
      <c r="A41" s="960"/>
      <c r="B41" s="294" t="s">
        <v>1284</v>
      </c>
      <c r="C41" s="625">
        <v>5</v>
      </c>
      <c r="D41" s="241"/>
      <c r="E41" s="241"/>
      <c r="F41" s="241"/>
      <c r="G41" s="331"/>
      <c r="H41" s="333"/>
      <c r="I41" s="317"/>
      <c r="J41" s="337" t="s">
        <v>1259</v>
      </c>
    </row>
    <row r="42" spans="1:10" ht="15" customHeight="1" x14ac:dyDescent="0.25">
      <c r="A42" s="960"/>
      <c r="B42" s="294" t="s">
        <v>1283</v>
      </c>
      <c r="C42" s="625">
        <v>4</v>
      </c>
      <c r="D42" s="241"/>
      <c r="E42" s="241"/>
      <c r="F42" s="241"/>
      <c r="G42" s="331"/>
      <c r="H42" s="333"/>
      <c r="I42" s="317"/>
      <c r="J42" s="338" t="s">
        <v>1408</v>
      </c>
    </row>
    <row r="43" spans="1:10" ht="15" customHeight="1" x14ac:dyDescent="0.25">
      <c r="A43" s="960"/>
      <c r="B43" s="294" t="s">
        <v>947</v>
      </c>
      <c r="C43" s="769">
        <v>1</v>
      </c>
      <c r="D43" s="241"/>
      <c r="E43" s="241"/>
      <c r="F43" s="241"/>
      <c r="G43" s="331"/>
      <c r="H43" s="333"/>
      <c r="I43" s="317"/>
      <c r="J43" s="337" t="s">
        <v>1268</v>
      </c>
    </row>
    <row r="44" spans="1:10" ht="15" customHeight="1" x14ac:dyDescent="0.25">
      <c r="A44" s="961"/>
      <c r="B44" s="294" t="s">
        <v>946</v>
      </c>
      <c r="C44" s="769">
        <v>1</v>
      </c>
      <c r="D44" s="241"/>
      <c r="E44" s="241"/>
      <c r="F44" s="241"/>
      <c r="G44" s="331"/>
      <c r="H44" s="333"/>
      <c r="I44" s="317"/>
      <c r="J44" s="337" t="s">
        <v>1267</v>
      </c>
    </row>
    <row r="45" spans="1:10" ht="165" x14ac:dyDescent="0.25">
      <c r="A45" s="624" t="s">
        <v>12</v>
      </c>
      <c r="B45" s="294" t="s">
        <v>948</v>
      </c>
      <c r="C45" s="769">
        <v>6</v>
      </c>
      <c r="D45" s="241"/>
      <c r="E45" s="241"/>
      <c r="F45" s="241"/>
      <c r="G45" s="331"/>
      <c r="H45" s="312"/>
      <c r="I45" s="317"/>
      <c r="J45" s="338"/>
    </row>
    <row r="46" spans="1:10" ht="30" x14ac:dyDescent="0.25">
      <c r="A46" s="624" t="s">
        <v>13</v>
      </c>
      <c r="B46" s="294" t="s">
        <v>505</v>
      </c>
      <c r="C46" s="769">
        <v>6</v>
      </c>
      <c r="D46" s="241"/>
      <c r="E46" s="241"/>
      <c r="F46" s="241"/>
      <c r="G46" s="331"/>
      <c r="H46" s="312"/>
      <c r="I46" s="317"/>
      <c r="J46" s="337" t="s">
        <v>1269</v>
      </c>
    </row>
    <row r="47" spans="1:10" ht="30" x14ac:dyDescent="0.25">
      <c r="A47" s="624" t="s">
        <v>14</v>
      </c>
      <c r="B47" s="294" t="s">
        <v>755</v>
      </c>
      <c r="C47" s="769">
        <v>1</v>
      </c>
      <c r="D47" s="241"/>
      <c r="E47" s="241"/>
      <c r="F47" s="241"/>
      <c r="G47" s="331"/>
      <c r="H47" s="312"/>
      <c r="I47" s="317"/>
      <c r="J47" s="338"/>
    </row>
    <row r="48" spans="1:10" ht="135" x14ac:dyDescent="0.25">
      <c r="A48" s="624" t="s">
        <v>15</v>
      </c>
      <c r="B48" s="294" t="s">
        <v>803</v>
      </c>
      <c r="C48" s="769">
        <v>2</v>
      </c>
      <c r="D48" s="241"/>
      <c r="E48" s="241"/>
      <c r="F48" s="626" t="s">
        <v>351</v>
      </c>
      <c r="G48" s="331"/>
      <c r="H48" s="312"/>
      <c r="I48" s="317"/>
      <c r="J48" s="230"/>
    </row>
    <row r="49" spans="1:10" ht="30" x14ac:dyDescent="0.25">
      <c r="A49" s="624" t="s">
        <v>404</v>
      </c>
      <c r="B49" s="294" t="s">
        <v>949</v>
      </c>
      <c r="C49" s="769">
        <v>2</v>
      </c>
      <c r="D49" s="241"/>
      <c r="E49" s="241"/>
      <c r="F49" s="241"/>
      <c r="G49" s="331"/>
      <c r="H49" s="312"/>
      <c r="I49" s="317"/>
      <c r="J49" s="230"/>
    </row>
    <row r="50" spans="1:10" ht="45" customHeight="1" x14ac:dyDescent="0.25">
      <c r="A50" s="624" t="s">
        <v>405</v>
      </c>
      <c r="B50" s="294" t="s">
        <v>950</v>
      </c>
      <c r="C50" s="769">
        <v>1</v>
      </c>
      <c r="D50" s="241"/>
      <c r="E50" s="241"/>
      <c r="F50" s="241"/>
      <c r="G50" s="331"/>
      <c r="H50" s="312"/>
      <c r="I50" s="317"/>
      <c r="J50" s="230"/>
    </row>
    <row r="51" spans="1:10" ht="225" x14ac:dyDescent="0.25">
      <c r="A51" s="624" t="s">
        <v>406</v>
      </c>
      <c r="B51" s="240" t="s">
        <v>770</v>
      </c>
      <c r="C51" s="769">
        <v>2</v>
      </c>
      <c r="D51" s="241"/>
      <c r="E51" s="241"/>
      <c r="F51" s="241"/>
      <c r="G51" s="331"/>
      <c r="H51" s="312"/>
      <c r="I51" s="317"/>
      <c r="J51" s="230"/>
    </row>
    <row r="52" spans="1:10" ht="60" x14ac:dyDescent="0.25">
      <c r="A52" s="624" t="s">
        <v>509</v>
      </c>
      <c r="B52" s="294" t="s">
        <v>951</v>
      </c>
      <c r="C52" s="769">
        <v>1</v>
      </c>
      <c r="D52" s="241"/>
      <c r="E52" s="241"/>
      <c r="F52" s="241"/>
      <c r="G52" s="331"/>
      <c r="H52" s="312"/>
      <c r="I52" s="317"/>
      <c r="J52" s="230"/>
    </row>
    <row r="53" spans="1:10" ht="45" x14ac:dyDescent="0.25">
      <c r="A53" s="624" t="s">
        <v>510</v>
      </c>
      <c r="B53" s="294" t="s">
        <v>771</v>
      </c>
      <c r="C53" s="769">
        <v>1</v>
      </c>
      <c r="D53" s="241"/>
      <c r="E53" s="241"/>
      <c r="F53" s="241"/>
      <c r="G53" s="331"/>
      <c r="H53" s="312"/>
      <c r="I53" s="317"/>
      <c r="J53" s="230"/>
    </row>
    <row r="54" spans="1:10" x14ac:dyDescent="0.25">
      <c r="A54" s="624" t="s">
        <v>511</v>
      </c>
      <c r="B54" s="767" t="s">
        <v>669</v>
      </c>
      <c r="C54" s="769">
        <v>2</v>
      </c>
      <c r="D54" s="241"/>
      <c r="E54" s="241"/>
      <c r="F54" s="241"/>
      <c r="G54" s="331"/>
      <c r="H54" s="312"/>
      <c r="I54" s="317"/>
      <c r="J54" s="230"/>
    </row>
    <row r="55" spans="1:10" ht="60" x14ac:dyDescent="0.25">
      <c r="A55" s="624" t="s">
        <v>512</v>
      </c>
      <c r="B55" s="294" t="s">
        <v>772</v>
      </c>
      <c r="C55" s="769">
        <v>2</v>
      </c>
      <c r="D55" s="241"/>
      <c r="E55" s="241"/>
      <c r="F55" s="241"/>
      <c r="G55" s="331"/>
      <c r="H55" s="333"/>
      <c r="I55" s="317"/>
      <c r="J55" s="230"/>
    </row>
    <row r="56" spans="1:10" ht="45" x14ac:dyDescent="0.25">
      <c r="A56" s="624" t="s">
        <v>513</v>
      </c>
      <c r="B56" s="294" t="s">
        <v>502</v>
      </c>
      <c r="C56" s="769">
        <v>1</v>
      </c>
      <c r="D56" s="241"/>
      <c r="E56" s="241"/>
      <c r="F56" s="241"/>
      <c r="G56" s="331"/>
      <c r="H56" s="333"/>
      <c r="I56" s="317"/>
      <c r="J56" s="230"/>
    </row>
    <row r="57" spans="1:10" ht="75" x14ac:dyDescent="0.25">
      <c r="A57" s="624" t="s">
        <v>514</v>
      </c>
      <c r="B57" s="294" t="s">
        <v>507</v>
      </c>
      <c r="C57" s="769">
        <v>1</v>
      </c>
      <c r="D57" s="241"/>
      <c r="E57" s="241"/>
      <c r="F57" s="241"/>
      <c r="G57" s="331"/>
      <c r="H57" s="333"/>
      <c r="I57" s="317"/>
      <c r="J57" s="230"/>
    </row>
    <row r="58" spans="1:10" ht="30" x14ac:dyDescent="0.25">
      <c r="A58" s="624" t="s">
        <v>515</v>
      </c>
      <c r="B58" s="294" t="s">
        <v>506</v>
      </c>
      <c r="C58" s="769">
        <v>2</v>
      </c>
      <c r="D58" s="241"/>
      <c r="E58" s="241"/>
      <c r="F58" s="241"/>
      <c r="G58" s="331"/>
      <c r="H58" s="333"/>
      <c r="I58" s="317"/>
      <c r="J58" s="230"/>
    </row>
    <row r="59" spans="1:10" ht="45" x14ac:dyDescent="0.25">
      <c r="A59" s="624" t="s">
        <v>516</v>
      </c>
      <c r="B59" s="294" t="s">
        <v>403</v>
      </c>
      <c r="C59" s="769">
        <v>1</v>
      </c>
      <c r="D59" s="241"/>
      <c r="E59" s="241"/>
      <c r="F59" s="241"/>
      <c r="G59" s="331"/>
      <c r="H59" s="333"/>
      <c r="I59" s="317"/>
      <c r="J59" s="230"/>
    </row>
    <row r="60" spans="1:10" ht="75" x14ac:dyDescent="0.25">
      <c r="A60" s="624" t="s">
        <v>517</v>
      </c>
      <c r="B60" s="240" t="s">
        <v>1275</v>
      </c>
      <c r="C60" s="769">
        <v>1</v>
      </c>
      <c r="D60" s="241"/>
      <c r="E60" s="241"/>
      <c r="F60" s="241"/>
      <c r="G60" s="331"/>
      <c r="H60" s="333"/>
      <c r="I60" s="317"/>
      <c r="J60" s="230"/>
    </row>
    <row r="61" spans="1:10" ht="45" x14ac:dyDescent="0.25">
      <c r="A61" s="624" t="s">
        <v>518</v>
      </c>
      <c r="B61" s="294" t="s">
        <v>952</v>
      </c>
      <c r="C61" s="769">
        <v>2</v>
      </c>
      <c r="D61" s="241"/>
      <c r="E61" s="241"/>
      <c r="F61" s="241"/>
      <c r="G61" s="331"/>
      <c r="H61" s="333"/>
      <c r="I61" s="317"/>
      <c r="J61" s="230"/>
    </row>
    <row r="62" spans="1:10" ht="30" x14ac:dyDescent="0.25">
      <c r="A62" s="624" t="s">
        <v>519</v>
      </c>
      <c r="B62" s="294" t="s">
        <v>804</v>
      </c>
      <c r="C62" s="769">
        <v>7</v>
      </c>
      <c r="D62" s="241"/>
      <c r="E62" s="241"/>
      <c r="F62" s="241"/>
      <c r="G62" s="331"/>
      <c r="H62" s="333"/>
      <c r="I62" s="317"/>
      <c r="J62" s="230"/>
    </row>
    <row r="63" spans="1:10" ht="45" x14ac:dyDescent="0.25">
      <c r="A63" s="624" t="s">
        <v>520</v>
      </c>
      <c r="B63" s="294" t="s">
        <v>528</v>
      </c>
      <c r="C63" s="769">
        <v>2</v>
      </c>
      <c r="D63" s="241"/>
      <c r="E63" s="241"/>
      <c r="F63" s="241"/>
      <c r="G63" s="331"/>
      <c r="H63" s="333"/>
      <c r="I63" s="317"/>
      <c r="J63" s="230"/>
    </row>
    <row r="64" spans="1:10" ht="30" x14ac:dyDescent="0.25">
      <c r="A64" s="624" t="s">
        <v>521</v>
      </c>
      <c r="B64" s="294" t="s">
        <v>1272</v>
      </c>
      <c r="C64" s="625">
        <v>2</v>
      </c>
      <c r="D64" s="343"/>
      <c r="E64" s="343"/>
      <c r="F64" s="343"/>
      <c r="G64" s="311"/>
      <c r="H64" s="312"/>
      <c r="I64" s="317"/>
      <c r="J64" s="337" t="s">
        <v>1311</v>
      </c>
    </row>
    <row r="65" spans="1:10" ht="60" x14ac:dyDescent="0.25">
      <c r="A65" s="291" t="s">
        <v>522</v>
      </c>
      <c r="B65" s="344" t="s">
        <v>1310</v>
      </c>
      <c r="C65" s="630">
        <v>1</v>
      </c>
      <c r="D65" s="345"/>
      <c r="E65" s="345"/>
      <c r="F65" s="345"/>
      <c r="G65" s="346"/>
      <c r="H65" s="347"/>
      <c r="I65" s="317"/>
      <c r="J65" s="348"/>
    </row>
    <row r="66" spans="1:10" x14ac:dyDescent="0.25">
      <c r="A66" s="624" t="s">
        <v>523</v>
      </c>
      <c r="B66" s="767" t="s">
        <v>668</v>
      </c>
      <c r="C66" s="769">
        <v>1</v>
      </c>
      <c r="D66" s="241"/>
      <c r="E66" s="241"/>
      <c r="F66" s="241"/>
      <c r="G66" s="331"/>
      <c r="H66" s="333"/>
      <c r="I66" s="317"/>
      <c r="J66" s="349"/>
    </row>
    <row r="67" spans="1:10" ht="30" x14ac:dyDescent="0.25">
      <c r="A67" s="624" t="s">
        <v>524</v>
      </c>
      <c r="B67" s="781" t="s">
        <v>1273</v>
      </c>
      <c r="C67" s="772"/>
      <c r="D67" s="241"/>
      <c r="E67" s="241"/>
      <c r="F67" s="241"/>
      <c r="G67" s="331"/>
      <c r="H67" s="333"/>
      <c r="I67" s="317"/>
      <c r="J67" s="230"/>
    </row>
    <row r="68" spans="1:10" ht="30" customHeight="1" thickBot="1" x14ac:dyDescent="0.3">
      <c r="A68" s="321" t="s">
        <v>40</v>
      </c>
      <c r="B68" s="916" t="s">
        <v>630</v>
      </c>
      <c r="C68" s="917"/>
      <c r="D68" s="917"/>
      <c r="E68" s="917"/>
      <c r="F68" s="918"/>
      <c r="G68" s="350"/>
      <c r="H68" s="351"/>
      <c r="I68" s="317"/>
      <c r="J68" s="238" t="str">
        <f>J19</f>
        <v>Summe Ohne Optionalpositionen eintragen,  wird in Preiszusammenstellung übertragen</v>
      </c>
    </row>
    <row r="69" spans="1:10" ht="18" customHeight="1" x14ac:dyDescent="0.25">
      <c r="A69" s="782" t="s">
        <v>33</v>
      </c>
      <c r="B69" s="628" t="s">
        <v>407</v>
      </c>
      <c r="C69" s="783"/>
      <c r="D69" s="327"/>
      <c r="E69" s="327"/>
      <c r="F69" s="327"/>
      <c r="G69" s="328"/>
      <c r="H69" s="329"/>
      <c r="I69" s="317"/>
      <c r="J69" s="224"/>
    </row>
    <row r="70" spans="1:10" ht="90" x14ac:dyDescent="0.25">
      <c r="A70" s="624" t="s">
        <v>408</v>
      </c>
      <c r="B70" s="767" t="s">
        <v>1422</v>
      </c>
      <c r="C70" s="769">
        <v>1</v>
      </c>
      <c r="D70" s="241"/>
      <c r="E70" s="241"/>
      <c r="F70" s="626" t="s">
        <v>351</v>
      </c>
      <c r="G70" s="331"/>
      <c r="H70" s="333"/>
      <c r="I70" s="317"/>
      <c r="J70" s="230"/>
    </row>
    <row r="71" spans="1:10" ht="180" x14ac:dyDescent="0.25">
      <c r="A71" s="959" t="s">
        <v>409</v>
      </c>
      <c r="B71" s="294" t="s">
        <v>953</v>
      </c>
      <c r="C71" s="769">
        <v>1</v>
      </c>
      <c r="D71" s="241"/>
      <c r="E71" s="241"/>
      <c r="F71" s="241"/>
      <c r="G71" s="331"/>
      <c r="H71" s="333"/>
      <c r="I71" s="317"/>
      <c r="J71" s="230"/>
    </row>
    <row r="72" spans="1:10" ht="30" x14ac:dyDescent="0.25">
      <c r="A72" s="960"/>
      <c r="B72" s="294" t="s">
        <v>774</v>
      </c>
      <c r="C72" s="769">
        <v>1</v>
      </c>
      <c r="D72" s="241"/>
      <c r="E72" s="241"/>
      <c r="F72" s="241"/>
      <c r="G72" s="331"/>
      <c r="H72" s="333"/>
      <c r="I72" s="317"/>
      <c r="J72" s="230"/>
    </row>
    <row r="73" spans="1:10" ht="45" x14ac:dyDescent="0.25">
      <c r="A73" s="960"/>
      <c r="B73" s="294" t="s">
        <v>529</v>
      </c>
      <c r="C73" s="769">
        <v>1</v>
      </c>
      <c r="D73" s="241"/>
      <c r="E73" s="241"/>
      <c r="F73" s="241"/>
      <c r="G73" s="331"/>
      <c r="H73" s="333"/>
      <c r="I73" s="317"/>
      <c r="J73" s="230"/>
    </row>
    <row r="74" spans="1:10" ht="30" x14ac:dyDescent="0.25">
      <c r="A74" s="961"/>
      <c r="B74" s="294" t="s">
        <v>805</v>
      </c>
      <c r="C74" s="769">
        <v>1</v>
      </c>
      <c r="D74" s="241"/>
      <c r="E74" s="241"/>
      <c r="F74" s="626" t="s">
        <v>351</v>
      </c>
      <c r="G74" s="331"/>
      <c r="H74" s="333"/>
      <c r="I74" s="317"/>
      <c r="J74" s="230"/>
    </row>
    <row r="75" spans="1:10" ht="45" x14ac:dyDescent="0.25">
      <c r="A75" s="624" t="s">
        <v>410</v>
      </c>
      <c r="B75" s="294" t="s">
        <v>530</v>
      </c>
      <c r="C75" s="769">
        <v>1</v>
      </c>
      <c r="D75" s="241"/>
      <c r="E75" s="241"/>
      <c r="F75" s="241"/>
      <c r="G75" s="331"/>
      <c r="H75" s="333"/>
      <c r="I75" s="317"/>
      <c r="J75" s="230"/>
    </row>
    <row r="76" spans="1:10" ht="45" x14ac:dyDescent="0.25">
      <c r="A76" s="624" t="s">
        <v>411</v>
      </c>
      <c r="B76" s="294" t="s">
        <v>1326</v>
      </c>
      <c r="C76" s="769">
        <v>1</v>
      </c>
      <c r="D76" s="241"/>
      <c r="E76" s="241"/>
      <c r="F76" s="241"/>
      <c r="G76" s="331"/>
      <c r="H76" s="333"/>
      <c r="I76" s="317"/>
      <c r="J76" s="176"/>
    </row>
    <row r="77" spans="1:10" x14ac:dyDescent="0.25">
      <c r="A77" s="624" t="s">
        <v>412</v>
      </c>
      <c r="B77" s="294" t="s">
        <v>1184</v>
      </c>
      <c r="C77" s="769">
        <v>1</v>
      </c>
      <c r="D77" s="241"/>
      <c r="E77" s="241"/>
      <c r="F77" s="241"/>
      <c r="G77" s="331"/>
      <c r="H77" s="333"/>
      <c r="I77" s="317"/>
      <c r="J77" s="176"/>
    </row>
    <row r="78" spans="1:10" ht="30" x14ac:dyDescent="0.25">
      <c r="A78" s="624" t="s">
        <v>413</v>
      </c>
      <c r="B78" s="294" t="s">
        <v>954</v>
      </c>
      <c r="C78" s="769">
        <v>1</v>
      </c>
      <c r="D78" s="241"/>
      <c r="E78" s="241"/>
      <c r="F78" s="241"/>
      <c r="G78" s="331"/>
      <c r="H78" s="333"/>
      <c r="I78" s="317"/>
      <c r="J78" s="230"/>
    </row>
    <row r="79" spans="1:10" ht="75" x14ac:dyDescent="0.25">
      <c r="A79" s="624" t="s">
        <v>414</v>
      </c>
      <c r="B79" s="294" t="s">
        <v>955</v>
      </c>
      <c r="C79" s="769">
        <v>7</v>
      </c>
      <c r="D79" s="241"/>
      <c r="E79" s="241"/>
      <c r="F79" s="241"/>
      <c r="G79" s="331"/>
      <c r="H79" s="333"/>
      <c r="I79" s="317"/>
      <c r="J79" s="230"/>
    </row>
    <row r="80" spans="1:10" ht="60" x14ac:dyDescent="0.25">
      <c r="A80" s="624" t="s">
        <v>415</v>
      </c>
      <c r="B80" s="294" t="s">
        <v>956</v>
      </c>
      <c r="C80" s="769">
        <v>1</v>
      </c>
      <c r="D80" s="241"/>
      <c r="E80" s="241"/>
      <c r="F80" s="241"/>
      <c r="G80" s="331"/>
      <c r="H80" s="333"/>
      <c r="I80" s="317"/>
      <c r="J80" s="230"/>
    </row>
    <row r="81" spans="1:10" ht="135" x14ac:dyDescent="0.25">
      <c r="A81" s="291" t="s">
        <v>416</v>
      </c>
      <c r="B81" s="784" t="s">
        <v>1312</v>
      </c>
      <c r="C81" s="630">
        <v>1</v>
      </c>
      <c r="D81" s="233"/>
      <c r="E81" s="233"/>
      <c r="F81" s="233"/>
      <c r="G81" s="340"/>
      <c r="H81" s="341"/>
      <c r="I81" s="317"/>
      <c r="J81" s="236"/>
    </row>
    <row r="82" spans="1:10" x14ac:dyDescent="0.25">
      <c r="A82" s="624" t="s">
        <v>417</v>
      </c>
      <c r="B82" s="294" t="s">
        <v>957</v>
      </c>
      <c r="C82" s="769">
        <v>1</v>
      </c>
      <c r="D82" s="241"/>
      <c r="E82" s="241"/>
      <c r="F82" s="241"/>
      <c r="G82" s="331"/>
      <c r="H82" s="333"/>
      <c r="I82" s="317"/>
      <c r="J82" s="230"/>
    </row>
    <row r="83" spans="1:10" ht="45" x14ac:dyDescent="0.25">
      <c r="A83" s="624" t="s">
        <v>418</v>
      </c>
      <c r="B83" s="294" t="s">
        <v>958</v>
      </c>
      <c r="C83" s="769">
        <v>1</v>
      </c>
      <c r="D83" s="241"/>
      <c r="E83" s="241"/>
      <c r="F83" s="241"/>
      <c r="G83" s="331"/>
      <c r="H83" s="333"/>
      <c r="I83" s="317"/>
      <c r="J83" s="176"/>
    </row>
    <row r="84" spans="1:10" ht="150" x14ac:dyDescent="0.25">
      <c r="A84" s="624" t="s">
        <v>419</v>
      </c>
      <c r="B84" s="294" t="s">
        <v>781</v>
      </c>
      <c r="C84" s="769">
        <v>1</v>
      </c>
      <c r="D84" s="241"/>
      <c r="E84" s="241"/>
      <c r="F84" s="241"/>
      <c r="G84" s="331"/>
      <c r="H84" s="333"/>
      <c r="I84" s="317"/>
      <c r="J84" s="176"/>
    </row>
    <row r="85" spans="1:10" ht="30" x14ac:dyDescent="0.25">
      <c r="A85" s="624" t="s">
        <v>531</v>
      </c>
      <c r="B85" s="294" t="s">
        <v>1185</v>
      </c>
      <c r="C85" s="769">
        <v>1</v>
      </c>
      <c r="D85" s="241"/>
      <c r="E85" s="241"/>
      <c r="F85" s="241"/>
      <c r="G85" s="331"/>
      <c r="H85" s="333"/>
      <c r="I85" s="317"/>
      <c r="J85" s="176"/>
    </row>
    <row r="86" spans="1:10" ht="135" x14ac:dyDescent="0.25">
      <c r="A86" s="624" t="s">
        <v>689</v>
      </c>
      <c r="B86" s="294" t="s">
        <v>756</v>
      </c>
      <c r="C86" s="769">
        <v>1</v>
      </c>
      <c r="D86" s="241"/>
      <c r="E86" s="241"/>
      <c r="F86" s="241"/>
      <c r="G86" s="331"/>
      <c r="H86" s="333"/>
      <c r="I86" s="317"/>
      <c r="J86" s="176"/>
    </row>
    <row r="87" spans="1:10" ht="165" x14ac:dyDescent="0.25">
      <c r="A87" s="624" t="s">
        <v>690</v>
      </c>
      <c r="B87" s="294" t="s">
        <v>1313</v>
      </c>
      <c r="C87" s="769">
        <v>1</v>
      </c>
      <c r="D87" s="241"/>
      <c r="E87" s="241"/>
      <c r="F87" s="241"/>
      <c r="G87" s="331"/>
      <c r="H87" s="333"/>
      <c r="I87" s="317"/>
      <c r="J87" s="230"/>
    </row>
    <row r="88" spans="1:10" ht="30" x14ac:dyDescent="0.25">
      <c r="A88" s="624" t="s">
        <v>691</v>
      </c>
      <c r="B88" s="294" t="s">
        <v>877</v>
      </c>
      <c r="C88" s="769">
        <v>1</v>
      </c>
      <c r="D88" s="241"/>
      <c r="E88" s="241"/>
      <c r="F88" s="241"/>
      <c r="G88" s="331"/>
      <c r="H88" s="333"/>
      <c r="I88" s="317"/>
      <c r="J88" s="230"/>
    </row>
    <row r="89" spans="1:10" ht="45" x14ac:dyDescent="0.25">
      <c r="A89" s="624" t="s">
        <v>1182</v>
      </c>
      <c r="B89" s="294" t="s">
        <v>959</v>
      </c>
      <c r="C89" s="769">
        <v>1</v>
      </c>
      <c r="D89" s="241"/>
      <c r="E89" s="241"/>
      <c r="F89" s="241"/>
      <c r="G89" s="331"/>
      <c r="H89" s="333"/>
      <c r="I89" s="317"/>
      <c r="J89" s="337" t="s">
        <v>1277</v>
      </c>
    </row>
    <row r="90" spans="1:10" x14ac:dyDescent="0.25">
      <c r="A90" s="624" t="s">
        <v>878</v>
      </c>
      <c r="B90" s="294" t="s">
        <v>960</v>
      </c>
      <c r="C90" s="769">
        <v>1</v>
      </c>
      <c r="D90" s="241"/>
      <c r="E90" s="241"/>
      <c r="F90" s="241"/>
      <c r="G90" s="331"/>
      <c r="H90" s="333"/>
      <c r="I90" s="317"/>
      <c r="J90" s="230"/>
    </row>
    <row r="91" spans="1:10" ht="75" x14ac:dyDescent="0.25">
      <c r="A91" s="624" t="s">
        <v>1276</v>
      </c>
      <c r="B91" s="294" t="s">
        <v>1325</v>
      </c>
      <c r="C91" s="769">
        <v>1</v>
      </c>
      <c r="D91" s="241"/>
      <c r="E91" s="241"/>
      <c r="F91" s="241"/>
      <c r="G91" s="331"/>
      <c r="H91" s="333"/>
      <c r="I91" s="317"/>
      <c r="J91" s="230"/>
    </row>
    <row r="92" spans="1:10" ht="30" x14ac:dyDescent="0.25">
      <c r="A92" s="624" t="s">
        <v>1324</v>
      </c>
      <c r="B92" s="785" t="s">
        <v>508</v>
      </c>
      <c r="C92" s="772"/>
      <c r="D92" s="241"/>
      <c r="E92" s="241"/>
      <c r="F92" s="241"/>
      <c r="G92" s="331"/>
      <c r="H92" s="333"/>
      <c r="I92" s="317"/>
      <c r="J92" s="176"/>
    </row>
    <row r="93" spans="1:10" ht="30" customHeight="1" thickBot="1" x14ac:dyDescent="0.3">
      <c r="A93" s="321" t="s">
        <v>33</v>
      </c>
      <c r="B93" s="916" t="s">
        <v>630</v>
      </c>
      <c r="C93" s="917"/>
      <c r="D93" s="917"/>
      <c r="E93" s="917"/>
      <c r="F93" s="918"/>
      <c r="G93" s="350"/>
      <c r="H93" s="351"/>
      <c r="I93" s="317"/>
      <c r="J93" s="238" t="str">
        <f>J19</f>
        <v>Summe Ohne Optionalpositionen eintragen,  wird in Preiszusammenstellung übertragen</v>
      </c>
    </row>
    <row r="94" spans="1:10" ht="18" customHeight="1" x14ac:dyDescent="0.25">
      <c r="A94" s="324" t="s">
        <v>67</v>
      </c>
      <c r="B94" s="325" t="s">
        <v>686</v>
      </c>
      <c r="C94" s="326"/>
      <c r="D94" s="327"/>
      <c r="E94" s="327"/>
      <c r="F94" s="327"/>
      <c r="G94" s="328"/>
      <c r="H94" s="329"/>
      <c r="I94" s="317"/>
      <c r="J94" s="224"/>
    </row>
    <row r="95" spans="1:10" ht="30" x14ac:dyDescent="0.25">
      <c r="A95" s="624" t="s">
        <v>420</v>
      </c>
      <c r="B95" s="294" t="s">
        <v>791</v>
      </c>
      <c r="C95" s="625">
        <v>1</v>
      </c>
      <c r="D95" s="241"/>
      <c r="E95" s="241"/>
      <c r="F95" s="241"/>
      <c r="G95" s="311"/>
      <c r="H95" s="312"/>
      <c r="I95" s="317"/>
      <c r="J95" s="176"/>
    </row>
    <row r="96" spans="1:10" ht="30" x14ac:dyDescent="0.25">
      <c r="A96" s="624" t="s">
        <v>421</v>
      </c>
      <c r="B96" s="294" t="s">
        <v>792</v>
      </c>
      <c r="C96" s="625">
        <v>1</v>
      </c>
      <c r="D96" s="241"/>
      <c r="E96" s="241"/>
      <c r="F96" s="241"/>
      <c r="G96" s="311"/>
      <c r="H96" s="312"/>
      <c r="I96" s="317"/>
      <c r="J96" s="176"/>
    </row>
    <row r="97" spans="1:10" ht="30" x14ac:dyDescent="0.25">
      <c r="A97" s="624" t="s">
        <v>422</v>
      </c>
      <c r="B97" s="294" t="s">
        <v>1279</v>
      </c>
      <c r="C97" s="625">
        <v>2</v>
      </c>
      <c r="D97" s="241"/>
      <c r="E97" s="241"/>
      <c r="F97" s="241"/>
      <c r="G97" s="311"/>
      <c r="H97" s="312"/>
      <c r="I97" s="317"/>
      <c r="J97" s="176"/>
    </row>
    <row r="98" spans="1:10" ht="15" customHeight="1" x14ac:dyDescent="0.25">
      <c r="A98" s="624" t="s">
        <v>423</v>
      </c>
      <c r="B98" s="294" t="s">
        <v>793</v>
      </c>
      <c r="C98" s="625">
        <v>1</v>
      </c>
      <c r="D98" s="241"/>
      <c r="E98" s="241"/>
      <c r="F98" s="241"/>
      <c r="G98" s="311"/>
      <c r="H98" s="312"/>
      <c r="I98" s="317"/>
      <c r="J98" s="176"/>
    </row>
    <row r="99" spans="1:10" ht="15" customHeight="1" x14ac:dyDescent="0.25">
      <c r="A99" s="624" t="s">
        <v>424</v>
      </c>
      <c r="B99" s="294" t="s">
        <v>961</v>
      </c>
      <c r="C99" s="625">
        <v>1</v>
      </c>
      <c r="D99" s="241"/>
      <c r="E99" s="241"/>
      <c r="F99" s="241"/>
      <c r="G99" s="311"/>
      <c r="H99" s="312"/>
      <c r="I99" s="317"/>
      <c r="J99" s="176"/>
    </row>
    <row r="100" spans="1:10" ht="15" customHeight="1" x14ac:dyDescent="0.25">
      <c r="A100" s="624" t="s">
        <v>1278</v>
      </c>
      <c r="B100" s="294" t="s">
        <v>794</v>
      </c>
      <c r="C100" s="625">
        <v>1</v>
      </c>
      <c r="D100" s="241"/>
      <c r="E100" s="241"/>
      <c r="F100" s="241"/>
      <c r="G100" s="311"/>
      <c r="H100" s="312"/>
      <c r="I100" s="317"/>
      <c r="J100" s="176"/>
    </row>
    <row r="101" spans="1:10" ht="30" customHeight="1" x14ac:dyDescent="0.25">
      <c r="A101" s="624" t="s">
        <v>425</v>
      </c>
      <c r="B101" s="294" t="s">
        <v>1282</v>
      </c>
      <c r="C101" s="625">
        <v>2</v>
      </c>
      <c r="D101" s="241"/>
      <c r="E101" s="241"/>
      <c r="F101" s="241"/>
      <c r="G101" s="331"/>
      <c r="H101" s="333"/>
      <c r="I101" s="317"/>
      <c r="J101" s="176"/>
    </row>
    <row r="102" spans="1:10" ht="30" x14ac:dyDescent="0.25">
      <c r="A102" s="624" t="s">
        <v>426</v>
      </c>
      <c r="B102" s="294" t="s">
        <v>1280</v>
      </c>
      <c r="C102" s="625">
        <v>1</v>
      </c>
      <c r="D102" s="241"/>
      <c r="E102" s="241"/>
      <c r="F102" s="241"/>
      <c r="G102" s="331"/>
      <c r="H102" s="333"/>
      <c r="I102" s="317"/>
      <c r="J102" s="176"/>
    </row>
    <row r="103" spans="1:10" ht="30" x14ac:dyDescent="0.25">
      <c r="A103" s="624" t="s">
        <v>533</v>
      </c>
      <c r="B103" s="294" t="s">
        <v>1423</v>
      </c>
      <c r="C103" s="625">
        <v>2</v>
      </c>
      <c r="D103" s="241"/>
      <c r="E103" s="241"/>
      <c r="F103" s="241"/>
      <c r="G103" s="331"/>
      <c r="H103" s="333"/>
      <c r="I103" s="317"/>
      <c r="J103" s="176"/>
    </row>
    <row r="104" spans="1:10" x14ac:dyDescent="0.25">
      <c r="A104" s="624" t="s">
        <v>80</v>
      </c>
      <c r="B104" s="294" t="s">
        <v>1315</v>
      </c>
      <c r="C104" s="625">
        <v>1</v>
      </c>
      <c r="D104" s="241"/>
      <c r="E104" s="241"/>
      <c r="F104" s="241"/>
      <c r="G104" s="331"/>
      <c r="H104" s="333"/>
      <c r="I104" s="317"/>
      <c r="J104" s="176"/>
    </row>
    <row r="105" spans="1:10" ht="60" x14ac:dyDescent="0.25">
      <c r="A105" s="624" t="s">
        <v>81</v>
      </c>
      <c r="B105" s="294" t="s">
        <v>1281</v>
      </c>
      <c r="C105" s="625">
        <v>2</v>
      </c>
      <c r="D105" s="241"/>
      <c r="E105" s="241"/>
      <c r="F105" s="241"/>
      <c r="G105" s="331"/>
      <c r="H105" s="333"/>
      <c r="I105" s="317"/>
      <c r="J105" s="176" t="s">
        <v>1314</v>
      </c>
    </row>
    <row r="106" spans="1:10" ht="30" x14ac:dyDescent="0.25">
      <c r="A106" s="624" t="s">
        <v>82</v>
      </c>
      <c r="B106" s="294" t="s">
        <v>532</v>
      </c>
      <c r="C106" s="769">
        <v>1</v>
      </c>
      <c r="D106" s="241"/>
      <c r="E106" s="241"/>
      <c r="F106" s="241"/>
      <c r="G106" s="331"/>
      <c r="H106" s="333"/>
      <c r="I106" s="317"/>
      <c r="J106" s="230"/>
    </row>
    <row r="107" spans="1:10" x14ac:dyDescent="0.25">
      <c r="A107" s="624" t="s">
        <v>83</v>
      </c>
      <c r="B107" s="294" t="s">
        <v>757</v>
      </c>
      <c r="C107" s="769">
        <v>1</v>
      </c>
      <c r="D107" s="241"/>
      <c r="E107" s="241"/>
      <c r="F107" s="241"/>
      <c r="G107" s="331"/>
      <c r="H107" s="333"/>
      <c r="I107" s="317"/>
      <c r="J107" s="230"/>
    </row>
    <row r="108" spans="1:10" x14ac:dyDescent="0.25">
      <c r="A108" s="624" t="s">
        <v>84</v>
      </c>
      <c r="B108" s="294" t="s">
        <v>667</v>
      </c>
      <c r="C108" s="769">
        <v>4</v>
      </c>
      <c r="D108" s="241"/>
      <c r="E108" s="241"/>
      <c r="F108" s="241"/>
      <c r="G108" s="331"/>
      <c r="H108" s="333"/>
      <c r="I108" s="317"/>
      <c r="J108" s="230"/>
    </row>
    <row r="109" spans="1:10" ht="45" x14ac:dyDescent="0.25">
      <c r="A109" s="624" t="s">
        <v>85</v>
      </c>
      <c r="B109" s="294" t="s">
        <v>1116</v>
      </c>
      <c r="C109" s="769">
        <v>1</v>
      </c>
      <c r="D109" s="241"/>
      <c r="E109" s="241"/>
      <c r="F109" s="241"/>
      <c r="G109" s="331"/>
      <c r="H109" s="333"/>
      <c r="I109" s="317"/>
      <c r="J109" s="230"/>
    </row>
    <row r="110" spans="1:10" ht="45" x14ac:dyDescent="0.25">
      <c r="A110" s="624" t="s">
        <v>86</v>
      </c>
      <c r="B110" s="294" t="s">
        <v>795</v>
      </c>
      <c r="C110" s="769">
        <v>1</v>
      </c>
      <c r="D110" s="241"/>
      <c r="E110" s="241"/>
      <c r="F110" s="241"/>
      <c r="G110" s="331"/>
      <c r="H110" s="333"/>
      <c r="I110" s="317"/>
      <c r="J110" s="230"/>
    </row>
    <row r="111" spans="1:10" ht="30" customHeight="1" thickBot="1" x14ac:dyDescent="0.3">
      <c r="A111" s="321" t="s">
        <v>67</v>
      </c>
      <c r="B111" s="916" t="s">
        <v>630</v>
      </c>
      <c r="C111" s="917"/>
      <c r="D111" s="917"/>
      <c r="E111" s="917"/>
      <c r="F111" s="918"/>
      <c r="G111" s="350"/>
      <c r="H111" s="351"/>
      <c r="I111" s="317"/>
      <c r="J111" s="238" t="str">
        <f>J19</f>
        <v>Summe Ohne Optionalpositionen eintragen,  wird in Preiszusammenstellung übertragen</v>
      </c>
    </row>
    <row r="112" spans="1:10" ht="18" customHeight="1" x14ac:dyDescent="0.25">
      <c r="A112" s="324" t="s">
        <v>31</v>
      </c>
      <c r="B112" s="325" t="s">
        <v>427</v>
      </c>
      <c r="C112" s="326"/>
      <c r="D112" s="327"/>
      <c r="E112" s="327"/>
      <c r="F112" s="327"/>
      <c r="G112" s="328"/>
      <c r="H112" s="329"/>
      <c r="I112" s="317"/>
      <c r="J112" s="224"/>
    </row>
    <row r="113" spans="1:10" ht="75" x14ac:dyDescent="0.25">
      <c r="A113" s="959" t="s">
        <v>428</v>
      </c>
      <c r="B113" s="294" t="s">
        <v>490</v>
      </c>
      <c r="C113" s="772"/>
      <c r="D113" s="241"/>
      <c r="E113" s="241"/>
      <c r="F113" s="241"/>
      <c r="G113" s="331"/>
      <c r="H113" s="333"/>
      <c r="I113" s="317"/>
      <c r="J113" s="230"/>
    </row>
    <row r="114" spans="1:10" ht="30" x14ac:dyDescent="0.25">
      <c r="A114" s="960"/>
      <c r="B114" s="294" t="s">
        <v>1316</v>
      </c>
      <c r="C114" s="772"/>
      <c r="D114" s="241"/>
      <c r="E114" s="241"/>
      <c r="F114" s="241"/>
      <c r="G114" s="331"/>
      <c r="H114" s="333"/>
      <c r="I114" s="317"/>
      <c r="J114" s="230"/>
    </row>
    <row r="115" spans="1:10" x14ac:dyDescent="0.25">
      <c r="A115" s="960"/>
      <c r="B115" s="294" t="s">
        <v>1317</v>
      </c>
      <c r="C115" s="769">
        <v>1</v>
      </c>
      <c r="D115" s="241"/>
      <c r="E115" s="241"/>
      <c r="F115" s="241"/>
      <c r="G115" s="331"/>
      <c r="H115" s="333"/>
      <c r="I115" s="317"/>
      <c r="J115" s="230"/>
    </row>
    <row r="116" spans="1:10" ht="30" x14ac:dyDescent="0.25">
      <c r="A116" s="960"/>
      <c r="B116" s="294" t="s">
        <v>806</v>
      </c>
      <c r="C116" s="769">
        <v>1</v>
      </c>
      <c r="D116" s="241"/>
      <c r="E116" s="241"/>
      <c r="F116" s="241"/>
      <c r="G116" s="331"/>
      <c r="H116" s="333"/>
      <c r="I116" s="317"/>
      <c r="J116" s="230"/>
    </row>
    <row r="117" spans="1:10" ht="150" x14ac:dyDescent="0.25">
      <c r="A117" s="960"/>
      <c r="B117" s="294" t="s">
        <v>1424</v>
      </c>
      <c r="C117" s="769">
        <v>1</v>
      </c>
      <c r="D117" s="241"/>
      <c r="E117" s="241"/>
      <c r="F117" s="241"/>
      <c r="G117" s="331"/>
      <c r="H117" s="333"/>
      <c r="I117" s="317"/>
      <c r="J117" s="176"/>
    </row>
    <row r="118" spans="1:10" ht="60" x14ac:dyDescent="0.25">
      <c r="A118" s="960"/>
      <c r="B118" s="294" t="s">
        <v>429</v>
      </c>
      <c r="C118" s="772"/>
      <c r="D118" s="241"/>
      <c r="E118" s="241"/>
      <c r="F118" s="241"/>
      <c r="G118" s="331"/>
      <c r="H118" s="333"/>
      <c r="I118" s="317"/>
      <c r="J118" s="230"/>
    </row>
    <row r="119" spans="1:10" ht="45" x14ac:dyDescent="0.25">
      <c r="A119" s="961"/>
      <c r="B119" s="294" t="s">
        <v>534</v>
      </c>
      <c r="C119" s="772"/>
      <c r="D119" s="241"/>
      <c r="E119" s="241"/>
      <c r="F119" s="241"/>
      <c r="G119" s="331"/>
      <c r="H119" s="333"/>
      <c r="I119" s="317"/>
      <c r="J119" s="230"/>
    </row>
    <row r="120" spans="1:10" ht="90" x14ac:dyDescent="0.25">
      <c r="A120" s="286" t="s">
        <v>430</v>
      </c>
      <c r="B120" s="294" t="s">
        <v>1409</v>
      </c>
      <c r="C120" s="769">
        <v>2</v>
      </c>
      <c r="D120" s="241"/>
      <c r="E120" s="241"/>
      <c r="F120" s="241"/>
      <c r="G120" s="331"/>
      <c r="H120" s="333"/>
      <c r="I120" s="317"/>
      <c r="J120" s="230"/>
    </row>
    <row r="121" spans="1:10" ht="45" x14ac:dyDescent="0.25">
      <c r="A121" s="959" t="s">
        <v>535</v>
      </c>
      <c r="B121" s="294" t="s">
        <v>431</v>
      </c>
      <c r="C121" s="769">
        <v>1</v>
      </c>
      <c r="D121" s="241"/>
      <c r="E121" s="241"/>
      <c r="F121" s="241"/>
      <c r="G121" s="331"/>
      <c r="H121" s="333"/>
      <c r="I121" s="317"/>
      <c r="J121" s="230"/>
    </row>
    <row r="122" spans="1:10" ht="45" x14ac:dyDescent="0.25">
      <c r="A122" s="961"/>
      <c r="B122" s="294" t="s">
        <v>1117</v>
      </c>
      <c r="C122" s="769">
        <v>1</v>
      </c>
      <c r="D122" s="241"/>
      <c r="E122" s="241"/>
      <c r="F122" s="241"/>
      <c r="G122" s="331"/>
      <c r="H122" s="333"/>
      <c r="I122" s="317"/>
      <c r="J122" s="230"/>
    </row>
    <row r="123" spans="1:10" ht="45" x14ac:dyDescent="0.25">
      <c r="A123" s="786" t="s">
        <v>637</v>
      </c>
      <c r="B123" s="294" t="s">
        <v>687</v>
      </c>
      <c r="C123" s="769">
        <v>1</v>
      </c>
      <c r="D123" s="241"/>
      <c r="E123" s="241"/>
      <c r="F123" s="241"/>
      <c r="G123" s="331"/>
      <c r="H123" s="333"/>
      <c r="I123" s="317"/>
      <c r="J123" s="230"/>
    </row>
    <row r="124" spans="1:10" ht="30" customHeight="1" thickBot="1" x14ac:dyDescent="0.3">
      <c r="A124" s="321" t="s">
        <v>31</v>
      </c>
      <c r="B124" s="916" t="s">
        <v>630</v>
      </c>
      <c r="C124" s="917"/>
      <c r="D124" s="917"/>
      <c r="E124" s="917"/>
      <c r="F124" s="918"/>
      <c r="G124" s="350"/>
      <c r="H124" s="351"/>
      <c r="I124" s="317"/>
      <c r="J124" s="238" t="str">
        <f>J19</f>
        <v>Summe Ohne Optionalpositionen eintragen,  wird in Preiszusammenstellung übertragen</v>
      </c>
    </row>
    <row r="125" spans="1:10" ht="18" customHeight="1" x14ac:dyDescent="0.25">
      <c r="A125" s="324" t="s">
        <v>172</v>
      </c>
      <c r="B125" s="325" t="s">
        <v>432</v>
      </c>
      <c r="C125" s="326"/>
      <c r="D125" s="327"/>
      <c r="E125" s="327"/>
      <c r="F125" s="327"/>
      <c r="G125" s="328"/>
      <c r="H125" s="329"/>
      <c r="I125" s="317"/>
      <c r="J125" s="224"/>
    </row>
    <row r="126" spans="1:10" ht="90" x14ac:dyDescent="0.25">
      <c r="A126" s="624" t="s">
        <v>433</v>
      </c>
      <c r="B126" s="294" t="s">
        <v>807</v>
      </c>
      <c r="C126" s="769">
        <v>1</v>
      </c>
      <c r="D126" s="241"/>
      <c r="E126" s="241"/>
      <c r="F126" s="241"/>
      <c r="G126" s="331"/>
      <c r="H126" s="333"/>
      <c r="I126" s="317"/>
      <c r="J126" s="230"/>
    </row>
    <row r="127" spans="1:10" ht="45" x14ac:dyDescent="0.25">
      <c r="A127" s="624" t="s">
        <v>435</v>
      </c>
      <c r="B127" s="294" t="s">
        <v>1118</v>
      </c>
      <c r="C127" s="769">
        <v>1</v>
      </c>
      <c r="D127" s="241"/>
      <c r="E127" s="241"/>
      <c r="F127" s="241"/>
      <c r="G127" s="331"/>
      <c r="H127" s="333"/>
      <c r="I127" s="317"/>
      <c r="J127" s="176"/>
    </row>
    <row r="128" spans="1:10" x14ac:dyDescent="0.25">
      <c r="A128" s="624" t="s">
        <v>436</v>
      </c>
      <c r="B128" s="294" t="s">
        <v>434</v>
      </c>
      <c r="C128" s="769">
        <v>1</v>
      </c>
      <c r="D128" s="241"/>
      <c r="E128" s="241"/>
      <c r="F128" s="241"/>
      <c r="G128" s="331"/>
      <c r="H128" s="333"/>
      <c r="I128" s="317"/>
      <c r="J128" s="230"/>
    </row>
    <row r="129" spans="1:10" x14ac:dyDescent="0.25">
      <c r="A129" s="624" t="s">
        <v>565</v>
      </c>
      <c r="B129" s="294" t="s">
        <v>808</v>
      </c>
      <c r="C129" s="769">
        <v>1</v>
      </c>
      <c r="D129" s="241"/>
      <c r="E129" s="241"/>
      <c r="F129" s="241"/>
      <c r="G129" s="331"/>
      <c r="H129" s="333"/>
      <c r="I129" s="317"/>
      <c r="J129" s="230"/>
    </row>
    <row r="130" spans="1:10" ht="30" x14ac:dyDescent="0.25">
      <c r="A130" s="624" t="s">
        <v>638</v>
      </c>
      <c r="B130" s="294" t="s">
        <v>437</v>
      </c>
      <c r="C130" s="769">
        <v>1</v>
      </c>
      <c r="D130" s="241"/>
      <c r="E130" s="241"/>
      <c r="F130" s="241"/>
      <c r="G130" s="331"/>
      <c r="H130" s="333"/>
      <c r="I130" s="317"/>
      <c r="J130" s="230"/>
    </row>
    <row r="131" spans="1:10" ht="30" customHeight="1" thickBot="1" x14ac:dyDescent="0.3">
      <c r="A131" s="321" t="s">
        <v>172</v>
      </c>
      <c r="B131" s="916" t="s">
        <v>630</v>
      </c>
      <c r="C131" s="917"/>
      <c r="D131" s="917"/>
      <c r="E131" s="917"/>
      <c r="F131" s="918"/>
      <c r="G131" s="350"/>
      <c r="H131" s="351"/>
      <c r="I131" s="317"/>
      <c r="J131" s="238" t="str">
        <f>J19</f>
        <v>Summe Ohne Optionalpositionen eintragen,  wird in Preiszusammenstellung übertragen</v>
      </c>
    </row>
    <row r="132" spans="1:10" ht="18" customHeight="1" x14ac:dyDescent="0.25">
      <c r="A132" s="324" t="s">
        <v>192</v>
      </c>
      <c r="B132" s="325" t="s">
        <v>438</v>
      </c>
      <c r="C132" s="326"/>
      <c r="D132" s="327"/>
      <c r="E132" s="327"/>
      <c r="F132" s="327"/>
      <c r="G132" s="328"/>
      <c r="H132" s="329"/>
      <c r="I132" s="317"/>
      <c r="J132" s="224"/>
    </row>
    <row r="133" spans="1:10" ht="75" x14ac:dyDescent="0.25">
      <c r="A133" s="624" t="s">
        <v>439</v>
      </c>
      <c r="B133" s="294" t="s">
        <v>1258</v>
      </c>
      <c r="C133" s="769">
        <v>1</v>
      </c>
      <c r="D133" s="241"/>
      <c r="E133" s="241"/>
      <c r="F133" s="241"/>
      <c r="G133" s="331"/>
      <c r="H133" s="333"/>
      <c r="I133" s="317"/>
      <c r="J133" s="176"/>
    </row>
    <row r="134" spans="1:10" ht="90" x14ac:dyDescent="0.25">
      <c r="A134" s="624" t="s">
        <v>440</v>
      </c>
      <c r="B134" s="294" t="s">
        <v>1257</v>
      </c>
      <c r="C134" s="769">
        <v>1</v>
      </c>
      <c r="D134" s="241"/>
      <c r="E134" s="241"/>
      <c r="F134" s="241"/>
      <c r="G134" s="331"/>
      <c r="H134" s="333"/>
      <c r="I134" s="317"/>
      <c r="J134" s="230"/>
    </row>
    <row r="135" spans="1:10" ht="30" x14ac:dyDescent="0.25">
      <c r="A135" s="624" t="s">
        <v>441</v>
      </c>
      <c r="B135" s="294" t="s">
        <v>1203</v>
      </c>
      <c r="C135" s="769">
        <v>2</v>
      </c>
      <c r="D135" s="241"/>
      <c r="E135" s="241"/>
      <c r="F135" s="241"/>
      <c r="G135" s="331"/>
      <c r="H135" s="333"/>
      <c r="I135" s="317"/>
      <c r="J135" s="230"/>
    </row>
    <row r="136" spans="1:10" ht="30" x14ac:dyDescent="0.25">
      <c r="A136" s="624" t="s">
        <v>442</v>
      </c>
      <c r="B136" s="294" t="s">
        <v>1204</v>
      </c>
      <c r="C136" s="769">
        <v>1</v>
      </c>
      <c r="D136" s="241"/>
      <c r="E136" s="241"/>
      <c r="F136" s="241"/>
      <c r="G136" s="331"/>
      <c r="H136" s="333"/>
      <c r="I136" s="317"/>
      <c r="J136" s="230"/>
    </row>
    <row r="137" spans="1:10" ht="30" x14ac:dyDescent="0.25">
      <c r="A137" s="624" t="s">
        <v>536</v>
      </c>
      <c r="B137" s="294" t="s">
        <v>1206</v>
      </c>
      <c r="C137" s="769">
        <v>1</v>
      </c>
      <c r="D137" s="241"/>
      <c r="E137" s="241"/>
      <c r="F137" s="241"/>
      <c r="G137" s="331"/>
      <c r="H137" s="333"/>
      <c r="I137" s="317"/>
      <c r="J137" s="230"/>
    </row>
    <row r="138" spans="1:10" ht="30" x14ac:dyDescent="0.25">
      <c r="A138" s="624" t="s">
        <v>1207</v>
      </c>
      <c r="B138" s="294" t="s">
        <v>1205</v>
      </c>
      <c r="C138" s="769">
        <v>1</v>
      </c>
      <c r="D138" s="241"/>
      <c r="E138" s="241"/>
      <c r="F138" s="241"/>
      <c r="G138" s="331"/>
      <c r="H138" s="333"/>
      <c r="I138" s="317"/>
      <c r="J138" s="230"/>
    </row>
    <row r="139" spans="1:10" ht="45" x14ac:dyDescent="0.25">
      <c r="A139" s="291" t="s">
        <v>1208</v>
      </c>
      <c r="B139" s="296" t="s">
        <v>1318</v>
      </c>
      <c r="C139" s="630">
        <v>2</v>
      </c>
      <c r="D139" s="233"/>
      <c r="E139" s="233"/>
      <c r="F139" s="233"/>
      <c r="G139" s="340"/>
      <c r="H139" s="341"/>
      <c r="I139" s="317"/>
      <c r="J139" s="236"/>
    </row>
    <row r="140" spans="1:10" ht="30" customHeight="1" thickBot="1" x14ac:dyDescent="0.3">
      <c r="A140" s="321" t="s">
        <v>192</v>
      </c>
      <c r="B140" s="916" t="s">
        <v>630</v>
      </c>
      <c r="C140" s="917"/>
      <c r="D140" s="917"/>
      <c r="E140" s="917"/>
      <c r="F140" s="918"/>
      <c r="G140" s="350"/>
      <c r="H140" s="351"/>
      <c r="I140" s="317"/>
      <c r="J140" s="238" t="str">
        <f>J19</f>
        <v>Summe Ohne Optionalpositionen eintragen,  wird in Preiszusammenstellung übertragen</v>
      </c>
    </row>
    <row r="141" spans="1:10" ht="18" customHeight="1" x14ac:dyDescent="0.25">
      <c r="A141" s="324" t="s">
        <v>223</v>
      </c>
      <c r="B141" s="325" t="s">
        <v>443</v>
      </c>
      <c r="C141" s="326"/>
      <c r="D141" s="327"/>
      <c r="E141" s="327"/>
      <c r="F141" s="327"/>
      <c r="G141" s="328"/>
      <c r="H141" s="329"/>
      <c r="I141" s="317"/>
      <c r="J141" s="224"/>
    </row>
    <row r="142" spans="1:10" ht="45" x14ac:dyDescent="0.25">
      <c r="A142" s="959" t="s">
        <v>444</v>
      </c>
      <c r="B142" s="294" t="s">
        <v>746</v>
      </c>
      <c r="C142" s="769">
        <v>1</v>
      </c>
      <c r="D142" s="241"/>
      <c r="E142" s="241"/>
      <c r="F142" s="241"/>
      <c r="G142" s="331"/>
      <c r="H142" s="333"/>
      <c r="I142" s="317"/>
      <c r="J142" s="337"/>
    </row>
    <row r="143" spans="1:10" ht="75" x14ac:dyDescent="0.25">
      <c r="A143" s="960"/>
      <c r="B143" s="294" t="s">
        <v>1119</v>
      </c>
      <c r="C143" s="769">
        <v>1</v>
      </c>
      <c r="D143" s="241"/>
      <c r="E143" s="241"/>
      <c r="F143" s="241"/>
      <c r="G143" s="331"/>
      <c r="H143" s="333"/>
      <c r="I143" s="317"/>
      <c r="J143" s="176"/>
    </row>
    <row r="144" spans="1:10" ht="210" x14ac:dyDescent="0.25">
      <c r="A144" s="960"/>
      <c r="B144" s="294" t="s">
        <v>1123</v>
      </c>
      <c r="C144" s="769">
        <v>1</v>
      </c>
      <c r="D144" s="241"/>
      <c r="E144" s="241"/>
      <c r="F144" s="241"/>
      <c r="G144" s="331"/>
      <c r="H144" s="333"/>
      <c r="I144" s="317"/>
      <c r="J144" s="176"/>
    </row>
    <row r="145" spans="1:10" ht="30" x14ac:dyDescent="0.25">
      <c r="A145" s="960"/>
      <c r="B145" s="294" t="s">
        <v>1210</v>
      </c>
      <c r="C145" s="769"/>
      <c r="D145" s="241"/>
      <c r="E145" s="241"/>
      <c r="F145" s="241"/>
      <c r="G145" s="331"/>
      <c r="H145" s="333"/>
      <c r="I145" s="317"/>
      <c r="J145" s="176"/>
    </row>
    <row r="146" spans="1:10" ht="45" x14ac:dyDescent="0.25">
      <c r="A146" s="960"/>
      <c r="B146" s="294" t="s">
        <v>538</v>
      </c>
      <c r="C146" s="769">
        <v>1</v>
      </c>
      <c r="D146" s="241"/>
      <c r="E146" s="241"/>
      <c r="F146" s="241"/>
      <c r="G146" s="331"/>
      <c r="H146" s="333"/>
      <c r="I146" s="317"/>
      <c r="J146" s="230"/>
    </row>
    <row r="147" spans="1:10" ht="75" x14ac:dyDescent="0.25">
      <c r="A147" s="960"/>
      <c r="B147" s="294" t="s">
        <v>758</v>
      </c>
      <c r="C147" s="769">
        <v>1</v>
      </c>
      <c r="D147" s="241"/>
      <c r="E147" s="241"/>
      <c r="F147" s="241"/>
      <c r="G147" s="331"/>
      <c r="H147" s="333"/>
      <c r="I147" s="317"/>
      <c r="J147" s="176"/>
    </row>
    <row r="148" spans="1:10" ht="60" x14ac:dyDescent="0.25">
      <c r="A148" s="961"/>
      <c r="B148" s="294" t="s">
        <v>1120</v>
      </c>
      <c r="C148" s="769">
        <v>1</v>
      </c>
      <c r="D148" s="241"/>
      <c r="E148" s="241"/>
      <c r="F148" s="241"/>
      <c r="G148" s="331"/>
      <c r="H148" s="333"/>
      <c r="I148" s="317"/>
      <c r="J148" s="230"/>
    </row>
    <row r="149" spans="1:10" ht="60" x14ac:dyDescent="0.25">
      <c r="A149" s="624" t="s">
        <v>445</v>
      </c>
      <c r="B149" s="294" t="s">
        <v>1121</v>
      </c>
      <c r="C149" s="769">
        <v>1</v>
      </c>
      <c r="D149" s="241"/>
      <c r="E149" s="241"/>
      <c r="F149" s="241"/>
      <c r="G149" s="331"/>
      <c r="H149" s="333"/>
      <c r="I149" s="317"/>
      <c r="J149" s="230"/>
    </row>
    <row r="150" spans="1:10" ht="45" x14ac:dyDescent="0.25">
      <c r="A150" s="624" t="s">
        <v>446</v>
      </c>
      <c r="B150" s="294" t="s">
        <v>1122</v>
      </c>
      <c r="C150" s="769">
        <v>2</v>
      </c>
      <c r="D150" s="241"/>
      <c r="E150" s="241"/>
      <c r="F150" s="241"/>
      <c r="G150" s="331"/>
      <c r="H150" s="333"/>
      <c r="I150" s="317"/>
      <c r="J150" s="230"/>
    </row>
    <row r="151" spans="1:10" ht="45" x14ac:dyDescent="0.25">
      <c r="A151" s="286" t="s">
        <v>537</v>
      </c>
      <c r="B151" s="294" t="s">
        <v>1124</v>
      </c>
      <c r="C151" s="625">
        <v>1</v>
      </c>
      <c r="D151" s="241"/>
      <c r="E151" s="241"/>
      <c r="F151" s="241"/>
      <c r="G151" s="331"/>
      <c r="H151" s="333"/>
      <c r="I151" s="317"/>
      <c r="J151" s="337" t="s">
        <v>1256</v>
      </c>
    </row>
    <row r="152" spans="1:10" ht="30" x14ac:dyDescent="0.25">
      <c r="A152" s="286" t="s">
        <v>539</v>
      </c>
      <c r="B152" s="294" t="s">
        <v>1209</v>
      </c>
      <c r="C152" s="625">
        <v>1</v>
      </c>
      <c r="D152" s="343"/>
      <c r="E152" s="343"/>
      <c r="F152" s="343"/>
      <c r="G152" s="311"/>
      <c r="H152" s="312"/>
      <c r="I152" s="317"/>
      <c r="J152" s="339"/>
    </row>
    <row r="153" spans="1:10" x14ac:dyDescent="0.25">
      <c r="A153" s="624" t="s">
        <v>540</v>
      </c>
      <c r="B153" s="294" t="s">
        <v>879</v>
      </c>
      <c r="C153" s="625">
        <v>1</v>
      </c>
      <c r="D153" s="241"/>
      <c r="E153" s="241"/>
      <c r="F153" s="241"/>
      <c r="G153" s="331"/>
      <c r="H153" s="333"/>
      <c r="I153" s="317"/>
      <c r="J153" s="176"/>
    </row>
    <row r="154" spans="1:10" ht="30" x14ac:dyDescent="0.25">
      <c r="A154" s="624" t="s">
        <v>541</v>
      </c>
      <c r="B154" s="294" t="s">
        <v>1126</v>
      </c>
      <c r="C154" s="625">
        <v>1</v>
      </c>
      <c r="D154" s="241"/>
      <c r="E154" s="241"/>
      <c r="F154" s="241"/>
      <c r="G154" s="331"/>
      <c r="H154" s="333"/>
      <c r="I154" s="317"/>
      <c r="J154" s="176"/>
    </row>
    <row r="155" spans="1:10" ht="45" x14ac:dyDescent="0.25">
      <c r="A155" s="624" t="s">
        <v>654</v>
      </c>
      <c r="B155" s="294" t="s">
        <v>775</v>
      </c>
      <c r="C155" s="625">
        <v>1</v>
      </c>
      <c r="D155" s="241"/>
      <c r="E155" s="241"/>
      <c r="F155" s="241"/>
      <c r="G155" s="331"/>
      <c r="H155" s="333"/>
      <c r="I155" s="317"/>
      <c r="J155" s="176"/>
    </row>
    <row r="156" spans="1:10" ht="30" x14ac:dyDescent="0.25">
      <c r="A156" s="624" t="s">
        <v>655</v>
      </c>
      <c r="B156" s="294" t="s">
        <v>777</v>
      </c>
      <c r="C156" s="625">
        <v>1</v>
      </c>
      <c r="D156" s="241"/>
      <c r="E156" s="241"/>
      <c r="F156" s="241"/>
      <c r="G156" s="331"/>
      <c r="H156" s="333"/>
      <c r="I156" s="317"/>
      <c r="J156" s="176"/>
    </row>
    <row r="157" spans="1:10" ht="30" x14ac:dyDescent="0.25">
      <c r="A157" s="624" t="s">
        <v>234</v>
      </c>
      <c r="B157" s="294" t="s">
        <v>778</v>
      </c>
      <c r="C157" s="625">
        <v>1</v>
      </c>
      <c r="D157" s="241"/>
      <c r="E157" s="241"/>
      <c r="F157" s="241"/>
      <c r="G157" s="331"/>
      <c r="H157" s="333"/>
      <c r="I157" s="317"/>
      <c r="J157" s="176"/>
    </row>
    <row r="158" spans="1:10" ht="75" x14ac:dyDescent="0.25">
      <c r="A158" s="624" t="s">
        <v>235</v>
      </c>
      <c r="B158" s="294" t="s">
        <v>1127</v>
      </c>
      <c r="C158" s="625"/>
      <c r="D158" s="241"/>
      <c r="E158" s="241"/>
      <c r="F158" s="241"/>
      <c r="G158" s="331"/>
      <c r="H158" s="333"/>
      <c r="I158" s="317"/>
      <c r="J158" s="176"/>
    </row>
    <row r="159" spans="1:10" ht="30" x14ac:dyDescent="0.25">
      <c r="A159" s="624" t="s">
        <v>236</v>
      </c>
      <c r="B159" s="294" t="s">
        <v>779</v>
      </c>
      <c r="C159" s="625"/>
      <c r="D159" s="241"/>
      <c r="E159" s="241"/>
      <c r="F159" s="241"/>
      <c r="G159" s="331"/>
      <c r="H159" s="333"/>
      <c r="I159" s="317"/>
      <c r="J159" s="176"/>
    </row>
    <row r="160" spans="1:10" ht="30" x14ac:dyDescent="0.25">
      <c r="A160" s="624" t="s">
        <v>237</v>
      </c>
      <c r="B160" s="696" t="s">
        <v>783</v>
      </c>
      <c r="C160" s="772"/>
      <c r="D160" s="241"/>
      <c r="E160" s="241"/>
      <c r="F160" s="241"/>
      <c r="G160" s="331"/>
      <c r="H160" s="333"/>
      <c r="I160" s="317"/>
      <c r="J160" s="230"/>
    </row>
    <row r="161" spans="1:10" ht="30" customHeight="1" thickBot="1" x14ac:dyDescent="0.3">
      <c r="A161" s="321" t="s">
        <v>223</v>
      </c>
      <c r="B161" s="916" t="s">
        <v>630</v>
      </c>
      <c r="C161" s="917"/>
      <c r="D161" s="917"/>
      <c r="E161" s="917"/>
      <c r="F161" s="918"/>
      <c r="G161" s="350"/>
      <c r="H161" s="351"/>
      <c r="I161" s="317"/>
      <c r="J161" s="238" t="str">
        <f>J19</f>
        <v>Summe Ohne Optionalpositionen eintragen,  wird in Preiszusammenstellung übertragen</v>
      </c>
    </row>
    <row r="162" spans="1:10" ht="18" customHeight="1" x14ac:dyDescent="0.25">
      <c r="A162" s="324" t="s">
        <v>268</v>
      </c>
      <c r="B162" s="325" t="s">
        <v>372</v>
      </c>
      <c r="C162" s="326"/>
      <c r="D162" s="327"/>
      <c r="E162" s="327"/>
      <c r="F162" s="327"/>
      <c r="G162" s="328"/>
      <c r="H162" s="329"/>
      <c r="I162" s="317"/>
      <c r="J162" s="224"/>
    </row>
    <row r="163" spans="1:10" ht="225" x14ac:dyDescent="0.25">
      <c r="A163" s="624" t="s">
        <v>447</v>
      </c>
      <c r="B163" s="240" t="s">
        <v>1321</v>
      </c>
      <c r="C163" s="769">
        <v>1</v>
      </c>
      <c r="D163" s="241"/>
      <c r="E163" s="241"/>
      <c r="F163" s="241"/>
      <c r="G163" s="331"/>
      <c r="H163" s="333"/>
      <c r="I163" s="317"/>
      <c r="J163" s="230"/>
    </row>
    <row r="164" spans="1:10" ht="60" x14ac:dyDescent="0.25">
      <c r="A164" s="624" t="s">
        <v>448</v>
      </c>
      <c r="B164" s="294" t="s">
        <v>1319</v>
      </c>
      <c r="C164" s="769">
        <v>1</v>
      </c>
      <c r="D164" s="241"/>
      <c r="E164" s="241"/>
      <c r="F164" s="241"/>
      <c r="G164" s="331"/>
      <c r="H164" s="333"/>
      <c r="I164" s="317"/>
      <c r="J164" s="176"/>
    </row>
    <row r="165" spans="1:10" ht="30" x14ac:dyDescent="0.25">
      <c r="A165" s="624" t="s">
        <v>449</v>
      </c>
      <c r="B165" s="294" t="s">
        <v>1297</v>
      </c>
      <c r="C165" s="769">
        <v>1</v>
      </c>
      <c r="D165" s="241"/>
      <c r="E165" s="241"/>
      <c r="F165" s="241"/>
      <c r="G165" s="331"/>
      <c r="H165" s="333"/>
      <c r="I165" s="317"/>
      <c r="J165" s="230"/>
    </row>
    <row r="166" spans="1:10" ht="45" x14ac:dyDescent="0.25">
      <c r="A166" s="624" t="s">
        <v>450</v>
      </c>
      <c r="B166" s="294" t="s">
        <v>782</v>
      </c>
      <c r="C166" s="769">
        <v>1</v>
      </c>
      <c r="D166" s="241"/>
      <c r="E166" s="241"/>
      <c r="F166" s="241"/>
      <c r="G166" s="331"/>
      <c r="H166" s="333"/>
      <c r="I166" s="317"/>
      <c r="J166" s="230"/>
    </row>
    <row r="167" spans="1:10" ht="30" x14ac:dyDescent="0.25">
      <c r="A167" s="291" t="s">
        <v>451</v>
      </c>
      <c r="B167" s="296" t="s">
        <v>1320</v>
      </c>
      <c r="C167" s="630">
        <v>1</v>
      </c>
      <c r="D167" s="233"/>
      <c r="E167" s="233"/>
      <c r="F167" s="233"/>
      <c r="G167" s="340"/>
      <c r="H167" s="341"/>
      <c r="I167" s="317"/>
      <c r="J167" s="236"/>
    </row>
    <row r="168" spans="1:10" ht="30" x14ac:dyDescent="0.25">
      <c r="A168" s="624" t="s">
        <v>543</v>
      </c>
      <c r="B168" s="294" t="s">
        <v>542</v>
      </c>
      <c r="C168" s="769">
        <v>1</v>
      </c>
      <c r="D168" s="241"/>
      <c r="E168" s="241"/>
      <c r="F168" s="241"/>
      <c r="G168" s="331"/>
      <c r="H168" s="333"/>
      <c r="I168" s="317"/>
      <c r="J168" s="230"/>
    </row>
    <row r="169" spans="1:10" ht="30" x14ac:dyDescent="0.25">
      <c r="A169" s="624" t="s">
        <v>544</v>
      </c>
      <c r="B169" s="294" t="s">
        <v>547</v>
      </c>
      <c r="C169" s="769">
        <v>1</v>
      </c>
      <c r="D169" s="241"/>
      <c r="E169" s="241"/>
      <c r="F169" s="241"/>
      <c r="G169" s="331"/>
      <c r="H169" s="333"/>
      <c r="I169" s="317"/>
      <c r="J169" s="230"/>
    </row>
    <row r="170" spans="1:10" ht="30" x14ac:dyDescent="0.25">
      <c r="A170" s="624" t="s">
        <v>546</v>
      </c>
      <c r="B170" s="696" t="s">
        <v>545</v>
      </c>
      <c r="C170" s="772"/>
      <c r="D170" s="241"/>
      <c r="E170" s="241"/>
      <c r="F170" s="241"/>
      <c r="G170" s="331"/>
      <c r="H170" s="333"/>
      <c r="I170" s="317"/>
      <c r="J170" s="230"/>
    </row>
    <row r="171" spans="1:10" ht="30" customHeight="1" thickBot="1" x14ac:dyDescent="0.3">
      <c r="A171" s="321" t="s">
        <v>268</v>
      </c>
      <c r="B171" s="916" t="s">
        <v>630</v>
      </c>
      <c r="C171" s="917"/>
      <c r="D171" s="917"/>
      <c r="E171" s="917"/>
      <c r="F171" s="918"/>
      <c r="G171" s="350"/>
      <c r="H171" s="351"/>
      <c r="I171" s="317"/>
      <c r="J171" s="238" t="str">
        <f>J19</f>
        <v>Summe Ohne Optionalpositionen eintragen,  wird in Preiszusammenstellung übertragen</v>
      </c>
    </row>
    <row r="172" spans="1:10" ht="18" customHeight="1" x14ac:dyDescent="0.25">
      <c r="A172" s="352" t="s">
        <v>290</v>
      </c>
      <c r="B172" s="325" t="s">
        <v>452</v>
      </c>
      <c r="C172" s="326"/>
      <c r="D172" s="327"/>
      <c r="E172" s="327"/>
      <c r="F172" s="327"/>
      <c r="G172" s="328"/>
      <c r="H172" s="329"/>
      <c r="I172" s="317"/>
      <c r="J172" s="224"/>
    </row>
    <row r="173" spans="1:10" ht="60" x14ac:dyDescent="0.25">
      <c r="A173" s="624" t="s">
        <v>453</v>
      </c>
      <c r="B173" s="294" t="s">
        <v>1128</v>
      </c>
      <c r="C173" s="769">
        <v>2</v>
      </c>
      <c r="D173" s="241"/>
      <c r="E173" s="241"/>
      <c r="F173" s="241"/>
      <c r="G173" s="331"/>
      <c r="H173" s="333"/>
      <c r="I173" s="317"/>
      <c r="J173" s="337" t="s">
        <v>1349</v>
      </c>
    </row>
    <row r="174" spans="1:10" x14ac:dyDescent="0.25">
      <c r="A174" s="624" t="s">
        <v>454</v>
      </c>
      <c r="B174" s="294" t="s">
        <v>1129</v>
      </c>
      <c r="C174" s="769">
        <v>1</v>
      </c>
      <c r="D174" s="241"/>
      <c r="E174" s="241"/>
      <c r="F174" s="241"/>
      <c r="G174" s="331"/>
      <c r="H174" s="333"/>
      <c r="I174" s="317"/>
      <c r="J174" s="230"/>
    </row>
    <row r="175" spans="1:10" ht="30" customHeight="1" thickBot="1" x14ac:dyDescent="0.3">
      <c r="A175" s="321" t="s">
        <v>290</v>
      </c>
      <c r="B175" s="916" t="s">
        <v>630</v>
      </c>
      <c r="C175" s="917"/>
      <c r="D175" s="917"/>
      <c r="E175" s="917"/>
      <c r="F175" s="918"/>
      <c r="G175" s="350"/>
      <c r="H175" s="351"/>
      <c r="I175" s="317"/>
      <c r="J175" s="238" t="str">
        <f>J19</f>
        <v>Summe Ohne Optionalpositionen eintragen,  wird in Preiszusammenstellung übertragen</v>
      </c>
    </row>
    <row r="176" spans="1:10" ht="18" customHeight="1" x14ac:dyDescent="0.25">
      <c r="A176" s="324" t="s">
        <v>336</v>
      </c>
      <c r="B176" s="325" t="s">
        <v>455</v>
      </c>
      <c r="C176" s="326"/>
      <c r="D176" s="327"/>
      <c r="E176" s="327"/>
      <c r="F176" s="327"/>
      <c r="G176" s="328"/>
      <c r="H176" s="329"/>
      <c r="I176" s="317"/>
      <c r="J176" s="224"/>
    </row>
    <row r="177" spans="1:12" x14ac:dyDescent="0.25">
      <c r="A177" s="624" t="s">
        <v>456</v>
      </c>
      <c r="B177" s="294" t="s">
        <v>759</v>
      </c>
      <c r="C177" s="772"/>
      <c r="D177" s="241"/>
      <c r="E177" s="241"/>
      <c r="F177" s="241"/>
      <c r="G177" s="331"/>
      <c r="H177" s="333"/>
      <c r="I177" s="317"/>
      <c r="J177" s="230"/>
    </row>
    <row r="178" spans="1:12" ht="30" x14ac:dyDescent="0.25">
      <c r="A178" s="624" t="s">
        <v>457</v>
      </c>
      <c r="B178" s="294" t="s">
        <v>548</v>
      </c>
      <c r="C178" s="772"/>
      <c r="D178" s="241"/>
      <c r="E178" s="241"/>
      <c r="F178" s="241"/>
      <c r="G178" s="331"/>
      <c r="H178" s="333"/>
      <c r="I178" s="317"/>
      <c r="J178" s="230"/>
    </row>
    <row r="179" spans="1:12" ht="180" x14ac:dyDescent="0.25">
      <c r="A179" s="624" t="s">
        <v>458</v>
      </c>
      <c r="B179" s="294" t="s">
        <v>780</v>
      </c>
      <c r="C179" s="772"/>
      <c r="D179" s="241"/>
      <c r="E179" s="241"/>
      <c r="F179" s="241"/>
      <c r="G179" s="331"/>
      <c r="H179" s="333"/>
      <c r="I179" s="317"/>
      <c r="J179" s="176"/>
    </row>
    <row r="180" spans="1:12" x14ac:dyDescent="0.25">
      <c r="A180" s="624" t="s">
        <v>459</v>
      </c>
      <c r="B180" s="294" t="s">
        <v>1213</v>
      </c>
      <c r="C180" s="769">
        <v>2</v>
      </c>
      <c r="D180" s="241"/>
      <c r="E180" s="241"/>
      <c r="F180" s="241"/>
      <c r="G180" s="331"/>
      <c r="H180" s="333"/>
      <c r="I180" s="317"/>
      <c r="J180" s="337" t="s">
        <v>1350</v>
      </c>
    </row>
    <row r="181" spans="1:12" x14ac:dyDescent="0.25">
      <c r="A181" s="624" t="s">
        <v>460</v>
      </c>
      <c r="B181" s="294" t="s">
        <v>1255</v>
      </c>
      <c r="C181" s="769">
        <v>3</v>
      </c>
      <c r="D181" s="241"/>
      <c r="E181" s="241"/>
      <c r="F181" s="241"/>
      <c r="G181" s="331"/>
      <c r="H181" s="333"/>
      <c r="I181" s="317"/>
      <c r="J181" s="337" t="s">
        <v>1351</v>
      </c>
    </row>
    <row r="182" spans="1:12" ht="30" x14ac:dyDescent="0.25">
      <c r="A182" s="624" t="s">
        <v>1322</v>
      </c>
      <c r="B182" s="651" t="s">
        <v>1130</v>
      </c>
      <c r="C182" s="769">
        <v>1</v>
      </c>
      <c r="D182" s="241"/>
      <c r="E182" s="241"/>
      <c r="F182" s="241"/>
      <c r="G182" s="331"/>
      <c r="H182" s="333"/>
      <c r="I182" s="317"/>
      <c r="J182" s="176"/>
    </row>
    <row r="183" spans="1:12" ht="45" x14ac:dyDescent="0.25">
      <c r="A183" s="624" t="s">
        <v>461</v>
      </c>
      <c r="B183" s="651" t="s">
        <v>1131</v>
      </c>
      <c r="C183" s="769">
        <v>1</v>
      </c>
      <c r="D183" s="241"/>
      <c r="E183" s="241"/>
      <c r="F183" s="241"/>
      <c r="G183" s="331"/>
      <c r="H183" s="333"/>
      <c r="I183" s="317"/>
      <c r="J183" s="176"/>
    </row>
    <row r="184" spans="1:12" ht="45" customHeight="1" x14ac:dyDescent="0.25">
      <c r="A184" s="624" t="s">
        <v>462</v>
      </c>
      <c r="B184" s="294" t="s">
        <v>760</v>
      </c>
      <c r="C184" s="625">
        <v>1</v>
      </c>
      <c r="D184" s="241"/>
      <c r="E184" s="241"/>
      <c r="F184" s="241"/>
      <c r="G184" s="311"/>
      <c r="H184" s="312"/>
      <c r="I184" s="317"/>
      <c r="J184" s="337"/>
    </row>
    <row r="185" spans="1:12" ht="44.25" customHeight="1" x14ac:dyDescent="0.25">
      <c r="A185" s="624" t="s">
        <v>463</v>
      </c>
      <c r="B185" s="294" t="s">
        <v>1455</v>
      </c>
      <c r="C185" s="625">
        <v>1</v>
      </c>
      <c r="D185" s="241"/>
      <c r="E185" s="241"/>
      <c r="F185" s="241"/>
      <c r="G185" s="311"/>
      <c r="H185" s="312"/>
      <c r="I185" s="317"/>
      <c r="J185" s="176"/>
    </row>
    <row r="186" spans="1:12" ht="66.75" customHeight="1" x14ac:dyDescent="0.25">
      <c r="A186" s="624" t="s">
        <v>464</v>
      </c>
      <c r="B186" s="294" t="s">
        <v>1132</v>
      </c>
      <c r="C186" s="769">
        <v>1</v>
      </c>
      <c r="D186" s="241"/>
      <c r="E186" s="241"/>
      <c r="F186" s="241"/>
      <c r="G186" s="331"/>
      <c r="H186" s="333"/>
      <c r="I186" s="317"/>
      <c r="J186" s="230"/>
    </row>
    <row r="187" spans="1:12" ht="105" x14ac:dyDescent="0.25">
      <c r="A187" s="624" t="s">
        <v>465</v>
      </c>
      <c r="B187" s="294" t="s">
        <v>790</v>
      </c>
      <c r="C187" s="769">
        <v>1</v>
      </c>
      <c r="D187" s="241"/>
      <c r="E187" s="241"/>
      <c r="F187" s="241"/>
      <c r="G187" s="331"/>
      <c r="H187" s="333"/>
      <c r="I187" s="317"/>
      <c r="J187" s="230"/>
    </row>
    <row r="188" spans="1:12" ht="30" x14ac:dyDescent="0.25">
      <c r="A188" s="624" t="s">
        <v>466</v>
      </c>
      <c r="B188" s="294" t="s">
        <v>1133</v>
      </c>
      <c r="C188" s="769">
        <v>1</v>
      </c>
      <c r="D188" s="241"/>
      <c r="E188" s="241"/>
      <c r="F188" s="241"/>
      <c r="G188" s="331"/>
      <c r="H188" s="333"/>
      <c r="I188" s="317"/>
      <c r="J188" s="338" t="s">
        <v>1323</v>
      </c>
    </row>
    <row r="189" spans="1:12" ht="105" customHeight="1" x14ac:dyDescent="0.25">
      <c r="A189" s="624" t="s">
        <v>467</v>
      </c>
      <c r="B189" s="767" t="s">
        <v>1136</v>
      </c>
      <c r="C189" s="769">
        <v>1</v>
      </c>
      <c r="D189" s="241"/>
      <c r="E189" s="241"/>
      <c r="F189" s="241"/>
      <c r="G189" s="331"/>
      <c r="H189" s="333"/>
      <c r="I189" s="317"/>
      <c r="J189" s="176"/>
    </row>
    <row r="190" spans="1:12" ht="30" x14ac:dyDescent="0.25">
      <c r="A190" s="624" t="s">
        <v>468</v>
      </c>
      <c r="B190" s="696" t="s">
        <v>1134</v>
      </c>
      <c r="C190" s="787">
        <v>2</v>
      </c>
      <c r="D190" s="353"/>
      <c r="E190" s="353"/>
      <c r="F190" s="353"/>
      <c r="G190" s="354"/>
      <c r="H190" s="355"/>
      <c r="I190" s="317"/>
      <c r="J190" s="356"/>
    </row>
    <row r="191" spans="1:12" ht="60" x14ac:dyDescent="0.25">
      <c r="A191" s="624" t="s">
        <v>469</v>
      </c>
      <c r="B191" s="696" t="s">
        <v>1135</v>
      </c>
      <c r="C191" s="787">
        <v>1</v>
      </c>
      <c r="D191" s="353"/>
      <c r="E191" s="353"/>
      <c r="F191" s="353"/>
      <c r="G191" s="354"/>
      <c r="H191" s="355"/>
      <c r="I191" s="317"/>
      <c r="J191" s="356"/>
      <c r="L191" s="357"/>
    </row>
    <row r="192" spans="1:12" ht="30" x14ac:dyDescent="0.25">
      <c r="A192" s="624" t="s">
        <v>470</v>
      </c>
      <c r="B192" s="294" t="s">
        <v>1186</v>
      </c>
      <c r="C192" s="787">
        <v>1</v>
      </c>
      <c r="D192" s="353"/>
      <c r="E192" s="353"/>
      <c r="F192" s="353"/>
      <c r="G192" s="354"/>
      <c r="H192" s="355"/>
      <c r="I192" s="317"/>
      <c r="J192" s="356"/>
      <c r="L192" s="357"/>
    </row>
    <row r="193" spans="1:12" ht="105" x14ac:dyDescent="0.25">
      <c r="A193" s="624" t="s">
        <v>471</v>
      </c>
      <c r="B193" s="294" t="s">
        <v>1214</v>
      </c>
      <c r="C193" s="787">
        <v>1</v>
      </c>
      <c r="D193" s="353"/>
      <c r="E193" s="353"/>
      <c r="F193" s="353"/>
      <c r="G193" s="354"/>
      <c r="H193" s="355"/>
      <c r="I193" s="317"/>
      <c r="J193" s="356"/>
      <c r="L193" s="357"/>
    </row>
    <row r="194" spans="1:12" x14ac:dyDescent="0.25">
      <c r="A194" s="624" t="s">
        <v>472</v>
      </c>
      <c r="B194" s="294" t="s">
        <v>636</v>
      </c>
      <c r="C194" s="769">
        <v>1</v>
      </c>
      <c r="D194" s="241"/>
      <c r="E194" s="241"/>
      <c r="F194" s="241"/>
      <c r="G194" s="331"/>
      <c r="H194" s="333"/>
      <c r="I194" s="317"/>
      <c r="J194" s="176"/>
    </row>
    <row r="195" spans="1:12" ht="30" customHeight="1" thickBot="1" x14ac:dyDescent="0.3">
      <c r="A195" s="321" t="s">
        <v>336</v>
      </c>
      <c r="B195" s="916" t="s">
        <v>630</v>
      </c>
      <c r="C195" s="917"/>
      <c r="D195" s="917"/>
      <c r="E195" s="917"/>
      <c r="F195" s="918"/>
      <c r="G195" s="350"/>
      <c r="H195" s="351"/>
      <c r="I195" s="317"/>
      <c r="J195" s="238" t="str">
        <f>J19</f>
        <v>Summe Ohne Optionalpositionen eintragen,  wird in Preiszusammenstellung übertragen</v>
      </c>
    </row>
    <row r="196" spans="1:12" ht="18" customHeight="1" x14ac:dyDescent="0.25">
      <c r="A196" s="324" t="s">
        <v>474</v>
      </c>
      <c r="B196" s="325" t="s">
        <v>473</v>
      </c>
      <c r="C196" s="326"/>
      <c r="D196" s="327"/>
      <c r="E196" s="327"/>
      <c r="F196" s="327"/>
      <c r="G196" s="328"/>
      <c r="H196" s="329"/>
      <c r="I196" s="317"/>
      <c r="J196" s="224"/>
    </row>
    <row r="197" spans="1:12" ht="60" x14ac:dyDescent="0.25">
      <c r="A197" s="624" t="s">
        <v>475</v>
      </c>
      <c r="B197" s="294" t="s">
        <v>1428</v>
      </c>
      <c r="C197" s="769">
        <v>1</v>
      </c>
      <c r="D197" s="241"/>
      <c r="E197" s="241"/>
      <c r="F197" s="241"/>
      <c r="G197" s="331"/>
      <c r="H197" s="312"/>
      <c r="I197" s="317"/>
      <c r="J197" s="176"/>
    </row>
    <row r="198" spans="1:12" ht="42" customHeight="1" x14ac:dyDescent="0.25">
      <c r="A198" s="624" t="s">
        <v>476</v>
      </c>
      <c r="B198" s="294" t="s">
        <v>1137</v>
      </c>
      <c r="C198" s="769">
        <v>1</v>
      </c>
      <c r="D198" s="241"/>
      <c r="E198" s="241"/>
      <c r="F198" s="241"/>
      <c r="G198" s="331"/>
      <c r="H198" s="312"/>
      <c r="I198" s="317"/>
      <c r="J198" s="176"/>
    </row>
    <row r="199" spans="1:12" ht="60" x14ac:dyDescent="0.25">
      <c r="A199" s="624" t="s">
        <v>477</v>
      </c>
      <c r="B199" s="294" t="s">
        <v>493</v>
      </c>
      <c r="C199" s="769">
        <v>2</v>
      </c>
      <c r="D199" s="241"/>
      <c r="E199" s="241"/>
      <c r="F199" s="241"/>
      <c r="G199" s="331"/>
      <c r="H199" s="312"/>
      <c r="I199" s="317"/>
      <c r="J199" s="230"/>
    </row>
    <row r="200" spans="1:12" ht="30" x14ac:dyDescent="0.25">
      <c r="A200" s="624" t="s">
        <v>478</v>
      </c>
      <c r="B200" s="294" t="s">
        <v>492</v>
      </c>
      <c r="C200" s="769">
        <v>2</v>
      </c>
      <c r="D200" s="241"/>
      <c r="E200" s="241"/>
      <c r="F200" s="241"/>
      <c r="G200" s="331"/>
      <c r="H200" s="312"/>
      <c r="I200" s="317"/>
      <c r="J200" s="230"/>
    </row>
    <row r="201" spans="1:12" ht="30" x14ac:dyDescent="0.25">
      <c r="A201" s="624" t="s">
        <v>479</v>
      </c>
      <c r="B201" s="294" t="s">
        <v>1202</v>
      </c>
      <c r="C201" s="769">
        <v>1</v>
      </c>
      <c r="D201" s="241"/>
      <c r="E201" s="241"/>
      <c r="F201" s="241"/>
      <c r="G201" s="331"/>
      <c r="H201" s="312"/>
      <c r="I201" s="317"/>
      <c r="J201" s="230"/>
    </row>
    <row r="202" spans="1:12" ht="75" x14ac:dyDescent="0.25">
      <c r="A202" s="624" t="s">
        <v>1426</v>
      </c>
      <c r="B202" s="294" t="s">
        <v>1212</v>
      </c>
      <c r="C202" s="769">
        <v>1</v>
      </c>
      <c r="D202" s="241"/>
      <c r="E202" s="241"/>
      <c r="F202" s="241"/>
      <c r="G202" s="331"/>
      <c r="H202" s="312"/>
      <c r="I202" s="317"/>
      <c r="J202" s="230"/>
    </row>
    <row r="203" spans="1:12" ht="30" x14ac:dyDescent="0.25">
      <c r="A203" s="624" t="s">
        <v>1427</v>
      </c>
      <c r="B203" s="294" t="s">
        <v>1211</v>
      </c>
      <c r="C203" s="769">
        <v>1</v>
      </c>
      <c r="D203" s="241"/>
      <c r="E203" s="241"/>
      <c r="F203" s="241"/>
      <c r="G203" s="331"/>
      <c r="H203" s="312"/>
      <c r="I203" s="317"/>
      <c r="J203" s="230"/>
    </row>
    <row r="204" spans="1:12" ht="30" customHeight="1" thickBot="1" x14ac:dyDescent="0.3">
      <c r="A204" s="321" t="s">
        <v>474</v>
      </c>
      <c r="B204" s="916" t="s">
        <v>630</v>
      </c>
      <c r="C204" s="917"/>
      <c r="D204" s="917"/>
      <c r="E204" s="917"/>
      <c r="F204" s="918"/>
      <c r="G204" s="350"/>
      <c r="H204" s="323"/>
      <c r="I204" s="317"/>
      <c r="J204" s="238" t="str">
        <f>J19</f>
        <v>Summe Ohne Optionalpositionen eintragen,  wird in Preiszusammenstellung übertragen</v>
      </c>
    </row>
    <row r="205" spans="1:12" ht="18" customHeight="1" x14ac:dyDescent="0.25">
      <c r="A205" s="358" t="s">
        <v>481</v>
      </c>
      <c r="B205" s="220" t="s">
        <v>549</v>
      </c>
      <c r="C205" s="359"/>
      <c r="D205" s="327"/>
      <c r="E205" s="327"/>
      <c r="F205" s="327"/>
      <c r="G205" s="328"/>
      <c r="H205" s="329"/>
      <c r="I205" s="317"/>
      <c r="J205" s="224"/>
    </row>
    <row r="206" spans="1:12" ht="30" x14ac:dyDescent="0.25">
      <c r="A206" s="624" t="s">
        <v>482</v>
      </c>
      <c r="B206" s="294" t="s">
        <v>1405</v>
      </c>
      <c r="C206" s="769">
        <v>1</v>
      </c>
      <c r="D206" s="241"/>
      <c r="E206" s="241"/>
      <c r="F206" s="241"/>
      <c r="G206" s="331"/>
      <c r="H206" s="312"/>
      <c r="I206" s="317"/>
      <c r="J206" s="338" t="s">
        <v>1407</v>
      </c>
    </row>
    <row r="207" spans="1:12" x14ac:dyDescent="0.25">
      <c r="A207" s="624" t="s">
        <v>555</v>
      </c>
      <c r="B207" s="294" t="s">
        <v>1138</v>
      </c>
      <c r="C207" s="769">
        <v>1</v>
      </c>
      <c r="D207" s="241"/>
      <c r="E207" s="241"/>
      <c r="F207" s="241"/>
      <c r="G207" s="331"/>
      <c r="H207" s="312"/>
      <c r="I207" s="317"/>
      <c r="J207" s="176"/>
    </row>
    <row r="208" spans="1:12" ht="30" x14ac:dyDescent="0.25">
      <c r="A208" s="624" t="s">
        <v>556</v>
      </c>
      <c r="B208" s="294" t="s">
        <v>1187</v>
      </c>
      <c r="C208" s="769">
        <v>1</v>
      </c>
      <c r="D208" s="241"/>
      <c r="E208" s="241"/>
      <c r="F208" s="241"/>
      <c r="G208" s="331"/>
      <c r="H208" s="312"/>
      <c r="I208" s="317"/>
      <c r="J208" s="230"/>
    </row>
    <row r="209" spans="1:10" ht="30" x14ac:dyDescent="0.25">
      <c r="A209" s="624" t="s">
        <v>557</v>
      </c>
      <c r="B209" s="294" t="s">
        <v>785</v>
      </c>
      <c r="C209" s="769">
        <v>1</v>
      </c>
      <c r="D209" s="241"/>
      <c r="E209" s="241"/>
      <c r="F209" s="241"/>
      <c r="G209" s="331"/>
      <c r="H209" s="312"/>
      <c r="I209" s="317"/>
      <c r="J209" s="230"/>
    </row>
    <row r="210" spans="1:10" x14ac:dyDescent="0.25">
      <c r="A210" s="624" t="s">
        <v>558</v>
      </c>
      <c r="B210" s="294" t="s">
        <v>1188</v>
      </c>
      <c r="C210" s="769">
        <v>1</v>
      </c>
      <c r="D210" s="241"/>
      <c r="E210" s="241"/>
      <c r="F210" s="241"/>
      <c r="G210" s="331"/>
      <c r="H210" s="312"/>
      <c r="I210" s="317"/>
      <c r="J210" s="230"/>
    </row>
    <row r="211" spans="1:10" ht="30" x14ac:dyDescent="0.25">
      <c r="A211" s="624" t="s">
        <v>559</v>
      </c>
      <c r="B211" s="294" t="s">
        <v>784</v>
      </c>
      <c r="C211" s="769">
        <v>1</v>
      </c>
      <c r="D211" s="241"/>
      <c r="E211" s="241"/>
      <c r="F211" s="241"/>
      <c r="G211" s="331"/>
      <c r="H211" s="312"/>
      <c r="I211" s="317"/>
      <c r="J211" s="338" t="s">
        <v>1402</v>
      </c>
    </row>
    <row r="212" spans="1:10" ht="45" x14ac:dyDescent="0.25">
      <c r="A212" s="624" t="s">
        <v>560</v>
      </c>
      <c r="B212" s="294" t="s">
        <v>876</v>
      </c>
      <c r="C212" s="769">
        <v>1</v>
      </c>
      <c r="D212" s="241"/>
      <c r="E212" s="241"/>
      <c r="F212" s="241"/>
      <c r="G212" s="331"/>
      <c r="H212" s="312"/>
      <c r="I212" s="317"/>
      <c r="J212" s="230"/>
    </row>
    <row r="213" spans="1:10" ht="45" x14ac:dyDescent="0.25">
      <c r="A213" s="624" t="s">
        <v>561</v>
      </c>
      <c r="B213" s="294" t="s">
        <v>809</v>
      </c>
      <c r="C213" s="769">
        <v>1</v>
      </c>
      <c r="D213" s="241"/>
      <c r="E213" s="241"/>
      <c r="F213" s="241"/>
      <c r="G213" s="331"/>
      <c r="H213" s="312"/>
      <c r="I213" s="317"/>
      <c r="J213" s="338" t="s">
        <v>1403</v>
      </c>
    </row>
    <row r="214" spans="1:10" x14ac:dyDescent="0.25">
      <c r="A214" s="624" t="s">
        <v>1425</v>
      </c>
      <c r="B214" s="294" t="s">
        <v>1404</v>
      </c>
      <c r="C214" s="769">
        <v>1</v>
      </c>
      <c r="D214" s="241"/>
      <c r="E214" s="241"/>
      <c r="F214" s="241"/>
      <c r="G214" s="331"/>
      <c r="H214" s="312"/>
      <c r="I214" s="317"/>
      <c r="J214" s="338" t="s">
        <v>1402</v>
      </c>
    </row>
    <row r="215" spans="1:10" ht="60" x14ac:dyDescent="0.25">
      <c r="A215" s="624" t="s">
        <v>562</v>
      </c>
      <c r="B215" s="294" t="s">
        <v>810</v>
      </c>
      <c r="C215" s="769">
        <v>1</v>
      </c>
      <c r="D215" s="241"/>
      <c r="E215" s="241"/>
      <c r="F215" s="241"/>
      <c r="G215" s="331"/>
      <c r="H215" s="312"/>
      <c r="I215" s="317"/>
      <c r="J215" s="230"/>
    </row>
    <row r="216" spans="1:10" ht="30" x14ac:dyDescent="0.25">
      <c r="A216" s="624" t="s">
        <v>563</v>
      </c>
      <c r="B216" s="294" t="s">
        <v>1139</v>
      </c>
      <c r="C216" s="769">
        <v>6</v>
      </c>
      <c r="D216" s="241"/>
      <c r="E216" s="241"/>
      <c r="F216" s="241"/>
      <c r="G216" s="331"/>
      <c r="H216" s="312"/>
      <c r="I216" s="317"/>
      <c r="J216" s="337" t="s">
        <v>1406</v>
      </c>
    </row>
    <row r="217" spans="1:10" x14ac:dyDescent="0.25">
      <c r="A217" s="624" t="s">
        <v>564</v>
      </c>
      <c r="B217" s="294" t="s">
        <v>788</v>
      </c>
      <c r="C217" s="772"/>
      <c r="D217" s="241"/>
      <c r="E217" s="241"/>
      <c r="F217" s="241"/>
      <c r="G217" s="331"/>
      <c r="H217" s="312"/>
      <c r="I217" s="317"/>
      <c r="J217" s="176"/>
    </row>
    <row r="218" spans="1:10" x14ac:dyDescent="0.25">
      <c r="A218" s="624" t="s">
        <v>571</v>
      </c>
      <c r="B218" s="781" t="s">
        <v>570</v>
      </c>
      <c r="C218" s="772"/>
      <c r="D218" s="241"/>
      <c r="E218" s="241"/>
      <c r="F218" s="241"/>
      <c r="G218" s="331"/>
      <c r="H218" s="312"/>
      <c r="I218" s="317"/>
      <c r="J218" s="176"/>
    </row>
    <row r="219" spans="1:10" ht="30" customHeight="1" thickBot="1" x14ac:dyDescent="0.3">
      <c r="A219" s="360" t="s">
        <v>481</v>
      </c>
      <c r="B219" s="930" t="s">
        <v>630</v>
      </c>
      <c r="C219" s="931"/>
      <c r="D219" s="931"/>
      <c r="E219" s="931"/>
      <c r="F219" s="971"/>
      <c r="G219" s="361"/>
      <c r="H219" s="217"/>
      <c r="I219" s="362"/>
      <c r="J219" s="238" t="str">
        <f>J19</f>
        <v>Summe Ohne Optionalpositionen eintragen,  wird in Preiszusammenstellung übertragen</v>
      </c>
    </row>
    <row r="220" spans="1:10" ht="18" customHeight="1" x14ac:dyDescent="0.25">
      <c r="A220" s="358" t="s">
        <v>483</v>
      </c>
      <c r="B220" s="220" t="s">
        <v>480</v>
      </c>
      <c r="C220" s="363"/>
      <c r="D220" s="221"/>
      <c r="E220" s="221"/>
      <c r="F220" s="221"/>
      <c r="G220" s="364"/>
      <c r="H220" s="365"/>
      <c r="I220" s="362"/>
      <c r="J220" s="224"/>
    </row>
    <row r="221" spans="1:10" ht="90" x14ac:dyDescent="0.25">
      <c r="A221" s="633" t="s">
        <v>484</v>
      </c>
      <c r="B221" s="651" t="s">
        <v>761</v>
      </c>
      <c r="C221" s="770">
        <v>1</v>
      </c>
      <c r="D221" s="241"/>
      <c r="E221" s="241"/>
      <c r="F221" s="241"/>
      <c r="G221" s="367"/>
      <c r="H221" s="229"/>
      <c r="I221" s="362"/>
      <c r="J221" s="176"/>
    </row>
    <row r="222" spans="1:10" ht="75" x14ac:dyDescent="0.25">
      <c r="A222" s="633" t="s">
        <v>485</v>
      </c>
      <c r="B222" s="651" t="s">
        <v>811</v>
      </c>
      <c r="C222" s="770"/>
      <c r="D222" s="241"/>
      <c r="E222" s="241"/>
      <c r="F222" s="241"/>
      <c r="G222" s="367"/>
      <c r="H222" s="229"/>
      <c r="I222" s="362"/>
      <c r="J222" s="356"/>
    </row>
    <row r="223" spans="1:10" ht="30" customHeight="1" thickBot="1" x14ac:dyDescent="0.3">
      <c r="A223" s="360" t="s">
        <v>483</v>
      </c>
      <c r="B223" s="930" t="s">
        <v>630</v>
      </c>
      <c r="C223" s="931"/>
      <c r="D223" s="931"/>
      <c r="E223" s="931"/>
      <c r="F223" s="971"/>
      <c r="G223" s="361"/>
      <c r="H223" s="217"/>
      <c r="I223" s="362"/>
      <c r="J223" s="238" t="str">
        <f>J19</f>
        <v>Summe Ohne Optionalpositionen eintragen,  wird in Preiszusammenstellung übertragen</v>
      </c>
    </row>
    <row r="224" spans="1:10" ht="18" customHeight="1" x14ac:dyDescent="0.25">
      <c r="A224" s="358" t="s">
        <v>550</v>
      </c>
      <c r="B224" s="220" t="s">
        <v>609</v>
      </c>
      <c r="C224" s="368"/>
      <c r="D224" s="221"/>
      <c r="E224" s="221"/>
      <c r="F224" s="221"/>
      <c r="G224" s="364"/>
      <c r="H224" s="365"/>
      <c r="I224" s="362"/>
      <c r="J224" s="224"/>
    </row>
    <row r="225" spans="1:10" ht="45" x14ac:dyDescent="0.25">
      <c r="A225" s="633" t="s">
        <v>553</v>
      </c>
      <c r="B225" s="289" t="s">
        <v>1140</v>
      </c>
      <c r="C225" s="770"/>
      <c r="D225" s="241"/>
      <c r="E225" s="241"/>
      <c r="F225" s="241"/>
      <c r="G225" s="369"/>
      <c r="H225" s="249"/>
      <c r="I225" s="362"/>
      <c r="J225" s="230"/>
    </row>
    <row r="226" spans="1:10" ht="30" x14ac:dyDescent="0.25">
      <c r="A226" s="633" t="s">
        <v>554</v>
      </c>
      <c r="B226" s="289" t="s">
        <v>796</v>
      </c>
      <c r="C226" s="770"/>
      <c r="D226" s="241"/>
      <c r="E226" s="241"/>
      <c r="F226" s="241"/>
      <c r="G226" s="369"/>
      <c r="H226" s="249"/>
      <c r="I226" s="362"/>
      <c r="J226" s="230"/>
    </row>
    <row r="227" spans="1:10" ht="30" x14ac:dyDescent="0.25">
      <c r="A227" s="633" t="s">
        <v>812</v>
      </c>
      <c r="B227" s="287" t="s">
        <v>817</v>
      </c>
      <c r="C227" s="770"/>
      <c r="D227" s="241"/>
      <c r="E227" s="241"/>
      <c r="F227" s="241"/>
      <c r="G227" s="369"/>
      <c r="H227" s="249"/>
      <c r="I227" s="362"/>
      <c r="J227" s="230"/>
    </row>
    <row r="228" spans="1:10" x14ac:dyDescent="0.25">
      <c r="A228" s="633" t="s">
        <v>813</v>
      </c>
      <c r="B228" s="287" t="s">
        <v>798</v>
      </c>
      <c r="C228" s="770"/>
      <c r="D228" s="241"/>
      <c r="E228" s="241"/>
      <c r="F228" s="241"/>
      <c r="G228" s="369"/>
      <c r="H228" s="249"/>
      <c r="I228" s="362"/>
      <c r="J228" s="230"/>
    </row>
    <row r="229" spans="1:10" x14ac:dyDescent="0.25">
      <c r="A229" s="633" t="s">
        <v>814</v>
      </c>
      <c r="B229" s="287" t="s">
        <v>799</v>
      </c>
      <c r="C229" s="770"/>
      <c r="D229" s="241"/>
      <c r="E229" s="241"/>
      <c r="F229" s="241"/>
      <c r="G229" s="369"/>
      <c r="H229" s="249"/>
      <c r="I229" s="362"/>
      <c r="J229" s="230"/>
    </row>
    <row r="230" spans="1:10" x14ac:dyDescent="0.25">
      <c r="A230" s="633" t="s">
        <v>815</v>
      </c>
      <c r="B230" s="287" t="s">
        <v>797</v>
      </c>
      <c r="C230" s="770"/>
      <c r="D230" s="241"/>
      <c r="E230" s="241"/>
      <c r="F230" s="241"/>
      <c r="G230" s="369"/>
      <c r="H230" s="249"/>
      <c r="I230" s="362"/>
      <c r="J230" s="230"/>
    </row>
    <row r="231" spans="1:10" ht="75" x14ac:dyDescent="0.25">
      <c r="A231" s="633" t="s">
        <v>816</v>
      </c>
      <c r="B231" s="287" t="s">
        <v>1141</v>
      </c>
      <c r="C231" s="770"/>
      <c r="D231" s="241"/>
      <c r="E231" s="241"/>
      <c r="F231" s="241"/>
      <c r="G231" s="369"/>
      <c r="H231" s="249"/>
      <c r="I231" s="362"/>
      <c r="J231" s="230"/>
    </row>
    <row r="232" spans="1:10" ht="18" customHeight="1" thickBot="1" x14ac:dyDescent="0.3">
      <c r="A232" s="360"/>
      <c r="B232" s="827"/>
      <c r="C232" s="828"/>
      <c r="D232" s="828"/>
      <c r="E232" s="828"/>
      <c r="F232" s="972"/>
      <c r="G232" s="361"/>
      <c r="H232" s="370"/>
      <c r="I232" s="362"/>
      <c r="J232" s="238"/>
    </row>
    <row r="233" spans="1:10" ht="18" customHeight="1" x14ac:dyDescent="0.25">
      <c r="A233" s="358" t="s">
        <v>614</v>
      </c>
      <c r="B233" s="220" t="s">
        <v>360</v>
      </c>
      <c r="C233" s="371"/>
      <c r="D233" s="221"/>
      <c r="E233" s="221"/>
      <c r="F233" s="221"/>
      <c r="G233" s="364"/>
      <c r="H233" s="365"/>
      <c r="I233" s="362"/>
      <c r="J233" s="224"/>
    </row>
    <row r="234" spans="1:10" ht="60" x14ac:dyDescent="0.25">
      <c r="A234" s="633" t="s">
        <v>615</v>
      </c>
      <c r="B234" s="287" t="s">
        <v>610</v>
      </c>
      <c r="C234" s="770"/>
      <c r="D234" s="241"/>
      <c r="E234" s="241"/>
      <c r="F234" s="241"/>
      <c r="G234" s="369"/>
      <c r="H234" s="249"/>
      <c r="I234" s="362"/>
      <c r="J234" s="230"/>
    </row>
    <row r="235" spans="1:10" ht="72" customHeight="1" x14ac:dyDescent="0.25">
      <c r="A235" s="633" t="s">
        <v>616</v>
      </c>
      <c r="B235" s="287" t="s">
        <v>569</v>
      </c>
      <c r="C235" s="770"/>
      <c r="D235" s="241"/>
      <c r="E235" s="241"/>
      <c r="F235" s="241"/>
      <c r="G235" s="369"/>
      <c r="H235" s="249"/>
      <c r="I235" s="362"/>
      <c r="J235" s="230"/>
    </row>
    <row r="236" spans="1:10" ht="45" x14ac:dyDescent="0.25">
      <c r="A236" s="633" t="s">
        <v>1327</v>
      </c>
      <c r="B236" s="287" t="s">
        <v>1142</v>
      </c>
      <c r="C236" s="770"/>
      <c r="D236" s="241"/>
      <c r="E236" s="241"/>
      <c r="F236" s="241"/>
      <c r="G236" s="369"/>
      <c r="H236" s="249"/>
      <c r="I236" s="362"/>
      <c r="J236" s="230"/>
    </row>
    <row r="237" spans="1:10" ht="18" customHeight="1" thickBot="1" x14ac:dyDescent="0.3">
      <c r="A237" s="360"/>
      <c r="B237" s="827"/>
      <c r="C237" s="828"/>
      <c r="D237" s="828"/>
      <c r="E237" s="828"/>
      <c r="F237" s="972"/>
      <c r="G237" s="361"/>
      <c r="H237" s="370"/>
      <c r="I237" s="362"/>
      <c r="J237" s="238"/>
    </row>
    <row r="238" spans="1:10" ht="18" customHeight="1" x14ac:dyDescent="0.25">
      <c r="A238" s="372" t="s">
        <v>617</v>
      </c>
      <c r="B238" s="260" t="s">
        <v>362</v>
      </c>
      <c r="C238" s="373"/>
      <c r="D238" s="374"/>
      <c r="E238" s="374"/>
      <c r="F238" s="374"/>
      <c r="G238" s="375"/>
      <c r="H238" s="376"/>
      <c r="I238" s="362"/>
      <c r="J238" s="377"/>
    </row>
    <row r="239" spans="1:10" ht="30" x14ac:dyDescent="0.25">
      <c r="A239" s="788" t="s">
        <v>618</v>
      </c>
      <c r="B239" s="287" t="s">
        <v>363</v>
      </c>
      <c r="C239" s="789"/>
      <c r="D239" s="241"/>
      <c r="E239" s="241"/>
      <c r="F239" s="241"/>
      <c r="G239" s="380"/>
      <c r="H239" s="381"/>
      <c r="I239" s="362"/>
      <c r="J239" s="230"/>
    </row>
    <row r="240" spans="1:10" x14ac:dyDescent="0.25">
      <c r="A240" s="788" t="s">
        <v>800</v>
      </c>
      <c r="B240" s="287" t="s">
        <v>621</v>
      </c>
      <c r="C240" s="789"/>
      <c r="D240" s="241"/>
      <c r="E240" s="241"/>
      <c r="F240" s="241"/>
      <c r="G240" s="382"/>
      <c r="H240" s="381"/>
      <c r="I240" s="362"/>
      <c r="J240" s="230"/>
    </row>
    <row r="241" spans="1:10" ht="30" x14ac:dyDescent="0.25">
      <c r="A241" s="788" t="s">
        <v>748</v>
      </c>
      <c r="B241" s="287" t="s">
        <v>620</v>
      </c>
      <c r="C241" s="789"/>
      <c r="D241" s="241"/>
      <c r="E241" s="241"/>
      <c r="F241" s="241"/>
      <c r="G241" s="382"/>
      <c r="H241" s="381"/>
      <c r="I241" s="362"/>
      <c r="J241" s="230"/>
    </row>
    <row r="242" spans="1:10" ht="94.5" customHeight="1" x14ac:dyDescent="0.25">
      <c r="A242" s="788" t="s">
        <v>801</v>
      </c>
      <c r="B242" s="287" t="s">
        <v>666</v>
      </c>
      <c r="C242" s="789"/>
      <c r="D242" s="241"/>
      <c r="E242" s="241"/>
      <c r="F242" s="241"/>
      <c r="G242" s="382"/>
      <c r="H242" s="381"/>
      <c r="I242" s="362"/>
      <c r="J242" s="230"/>
    </row>
    <row r="243" spans="1:10" ht="45" customHeight="1" x14ac:dyDescent="0.25">
      <c r="A243" s="378" t="s">
        <v>802</v>
      </c>
      <c r="B243" s="226" t="s">
        <v>611</v>
      </c>
      <c r="C243" s="379"/>
      <c r="D243" s="241"/>
      <c r="E243" s="241"/>
      <c r="F243" s="241"/>
      <c r="G243" s="382"/>
      <c r="H243" s="381"/>
      <c r="I243" s="362"/>
      <c r="J243" s="230"/>
    </row>
    <row r="244" spans="1:10" ht="45" customHeight="1" x14ac:dyDescent="0.25">
      <c r="A244" s="378" t="s">
        <v>818</v>
      </c>
      <c r="B244" s="226" t="s">
        <v>612</v>
      </c>
      <c r="C244" s="379"/>
      <c r="D244" s="241"/>
      <c r="E244" s="241"/>
      <c r="F244" s="241"/>
      <c r="G244" s="382"/>
      <c r="H244" s="381"/>
      <c r="I244" s="362"/>
      <c r="J244" s="230"/>
    </row>
    <row r="245" spans="1:10" ht="48" customHeight="1" x14ac:dyDescent="0.25">
      <c r="A245" s="366" t="s">
        <v>819</v>
      </c>
      <c r="B245" s="226" t="s">
        <v>613</v>
      </c>
      <c r="C245" s="332"/>
      <c r="D245" s="241"/>
      <c r="E245" s="241"/>
      <c r="F245" s="241"/>
      <c r="G245" s="369"/>
      <c r="H245" s="249"/>
      <c r="I245" s="362"/>
      <c r="J245" s="230"/>
    </row>
    <row r="246" spans="1:10" ht="48" customHeight="1" x14ac:dyDescent="0.25">
      <c r="A246" s="366" t="s">
        <v>820</v>
      </c>
      <c r="B246" s="226" t="s">
        <v>745</v>
      </c>
      <c r="C246" s="332"/>
      <c r="D246" s="241"/>
      <c r="E246" s="241"/>
      <c r="F246" s="241"/>
      <c r="G246" s="369"/>
      <c r="H246" s="249"/>
      <c r="I246" s="362"/>
      <c r="J246" s="230"/>
    </row>
    <row r="247" spans="1:10" ht="48" customHeight="1" x14ac:dyDescent="0.25">
      <c r="A247" s="366" t="s">
        <v>821</v>
      </c>
      <c r="B247" s="226" t="s">
        <v>566</v>
      </c>
      <c r="C247" s="332"/>
      <c r="D247" s="241"/>
      <c r="E247" s="241"/>
      <c r="F247" s="241"/>
      <c r="G247" s="369"/>
      <c r="H247" s="249"/>
      <c r="I247" s="362"/>
      <c r="J247" s="230"/>
    </row>
    <row r="248" spans="1:10" ht="60" customHeight="1" x14ac:dyDescent="0.25">
      <c r="A248" s="366" t="s">
        <v>1429</v>
      </c>
      <c r="B248" s="226" t="s">
        <v>1431</v>
      </c>
      <c r="C248" s="332"/>
      <c r="D248" s="241"/>
      <c r="E248" s="241"/>
      <c r="F248" s="241"/>
      <c r="G248" s="383"/>
      <c r="H248" s="243"/>
      <c r="I248" s="362"/>
      <c r="J248" s="230"/>
    </row>
    <row r="249" spans="1:10" ht="30" customHeight="1" thickBot="1" x14ac:dyDescent="0.3">
      <c r="A249" s="384"/>
      <c r="B249" s="930" t="s">
        <v>630</v>
      </c>
      <c r="C249" s="931"/>
      <c r="D249" s="931"/>
      <c r="E249" s="931"/>
      <c r="F249" s="931"/>
      <c r="G249" s="385"/>
      <c r="H249" s="217"/>
      <c r="I249" s="362"/>
      <c r="J249" s="238" t="s">
        <v>1430</v>
      </c>
    </row>
    <row r="250" spans="1:10" s="389" customFormat="1" ht="19.5" thickBot="1" x14ac:dyDescent="0.35">
      <c r="A250" s="386"/>
      <c r="B250" s="962" t="s">
        <v>1410</v>
      </c>
      <c r="C250" s="963"/>
      <c r="D250" s="963"/>
      <c r="E250" s="963"/>
      <c r="F250" s="963"/>
      <c r="G250" s="963"/>
      <c r="H250" s="964"/>
      <c r="I250" s="387"/>
      <c r="J250" s="388"/>
    </row>
    <row r="251" spans="1:10" ht="18" customHeight="1" x14ac:dyDescent="0.25">
      <c r="A251" s="390"/>
      <c r="B251" s="932" t="s">
        <v>374</v>
      </c>
      <c r="C251" s="933"/>
      <c r="D251" s="933"/>
      <c r="E251" s="933"/>
      <c r="F251" s="933"/>
      <c r="G251" s="933"/>
      <c r="H251" s="934"/>
      <c r="I251" s="362"/>
      <c r="J251" s="377"/>
    </row>
    <row r="252" spans="1:10" ht="18" customHeight="1" x14ac:dyDescent="0.25">
      <c r="A252" s="391"/>
      <c r="B252" s="947" t="s">
        <v>619</v>
      </c>
      <c r="C252" s="948"/>
      <c r="D252" s="948"/>
      <c r="E252" s="948"/>
      <c r="F252" s="948"/>
      <c r="G252" s="948"/>
      <c r="H252" s="949"/>
      <c r="I252" s="362"/>
      <c r="J252" s="230"/>
    </row>
    <row r="253" spans="1:10" ht="18" customHeight="1" x14ac:dyDescent="0.25">
      <c r="A253" s="391"/>
      <c r="B253" s="815"/>
      <c r="C253" s="816"/>
      <c r="D253" s="816"/>
      <c r="E253" s="816"/>
      <c r="F253" s="816"/>
      <c r="G253" s="816"/>
      <c r="H253" s="817"/>
      <c r="I253" s="362"/>
      <c r="J253" s="230"/>
    </row>
    <row r="254" spans="1:10" ht="18" customHeight="1" x14ac:dyDescent="0.25">
      <c r="A254" s="391"/>
      <c r="B254" s="815"/>
      <c r="C254" s="816"/>
      <c r="D254" s="816"/>
      <c r="E254" s="816"/>
      <c r="F254" s="816"/>
      <c r="G254" s="816"/>
      <c r="H254" s="817"/>
      <c r="I254" s="362"/>
      <c r="J254" s="230"/>
    </row>
    <row r="255" spans="1:10" ht="18" customHeight="1" x14ac:dyDescent="0.25">
      <c r="A255" s="391"/>
      <c r="B255" s="821" t="s">
        <v>1363</v>
      </c>
      <c r="C255" s="822"/>
      <c r="D255" s="822"/>
      <c r="E255" s="822"/>
      <c r="F255" s="822"/>
      <c r="G255" s="822"/>
      <c r="H255" s="823"/>
      <c r="I255" s="362"/>
      <c r="J255" s="230"/>
    </row>
    <row r="256" spans="1:10" ht="18" customHeight="1" x14ac:dyDescent="0.25">
      <c r="A256" s="391"/>
      <c r="B256" s="815"/>
      <c r="C256" s="816"/>
      <c r="D256" s="816"/>
      <c r="E256" s="816"/>
      <c r="F256" s="816"/>
      <c r="G256" s="816"/>
      <c r="H256" s="817"/>
      <c r="I256" s="362"/>
      <c r="J256" s="230"/>
    </row>
    <row r="257" spans="1:10" ht="18" customHeight="1" x14ac:dyDescent="0.25">
      <c r="A257" s="391"/>
      <c r="B257" s="815"/>
      <c r="C257" s="816"/>
      <c r="D257" s="816"/>
      <c r="E257" s="816"/>
      <c r="F257" s="816"/>
      <c r="G257" s="816"/>
      <c r="H257" s="817"/>
      <c r="I257" s="362"/>
      <c r="J257" s="230"/>
    </row>
    <row r="258" spans="1:10" ht="18" customHeight="1" x14ac:dyDescent="0.25">
      <c r="A258" s="391"/>
      <c r="B258" s="815"/>
      <c r="C258" s="816"/>
      <c r="D258" s="816"/>
      <c r="E258" s="816"/>
      <c r="F258" s="816"/>
      <c r="G258" s="816"/>
      <c r="H258" s="817"/>
      <c r="I258" s="362"/>
      <c r="J258" s="230"/>
    </row>
    <row r="259" spans="1:10" ht="15.75" thickBot="1" x14ac:dyDescent="0.3">
      <c r="A259" s="391"/>
      <c r="B259" s="950"/>
      <c r="C259" s="951"/>
      <c r="D259" s="951"/>
      <c r="E259" s="951"/>
      <c r="F259" s="951"/>
      <c r="G259" s="951"/>
      <c r="H259" s="952"/>
      <c r="I259" s="362"/>
      <c r="J259" s="270"/>
    </row>
    <row r="260" spans="1:10" ht="18" customHeight="1" x14ac:dyDescent="0.25">
      <c r="A260" s="372" t="s">
        <v>501</v>
      </c>
      <c r="B260" s="260" t="s">
        <v>567</v>
      </c>
      <c r="C260" s="924" t="s">
        <v>573</v>
      </c>
      <c r="D260" s="925"/>
      <c r="E260" s="925"/>
      <c r="F260" s="925"/>
      <c r="G260" s="935"/>
      <c r="H260" s="392"/>
      <c r="I260" s="362"/>
      <c r="J260" s="393" t="s">
        <v>1366</v>
      </c>
    </row>
    <row r="261" spans="1:10" ht="18" customHeight="1" x14ac:dyDescent="0.25">
      <c r="A261" s="394" t="s">
        <v>670</v>
      </c>
      <c r="B261" s="395" t="s">
        <v>495</v>
      </c>
      <c r="C261" s="936">
        <f>SUM(H19)</f>
        <v>0</v>
      </c>
      <c r="D261" s="939"/>
      <c r="E261" s="939"/>
      <c r="F261" s="939"/>
      <c r="G261" s="940"/>
      <c r="H261" s="396"/>
      <c r="I261" s="362"/>
      <c r="J261" s="397"/>
    </row>
    <row r="262" spans="1:10" ht="18" customHeight="1" x14ac:dyDescent="0.25">
      <c r="A262" s="225">
        <v>1</v>
      </c>
      <c r="B262" s="240" t="s">
        <v>393</v>
      </c>
      <c r="C262" s="936">
        <f>SUM(H68)</f>
        <v>0</v>
      </c>
      <c r="D262" s="937"/>
      <c r="E262" s="937"/>
      <c r="F262" s="937"/>
      <c r="G262" s="938"/>
      <c r="H262" s="249"/>
      <c r="I262" s="362"/>
      <c r="J262" s="398" t="s">
        <v>1373</v>
      </c>
    </row>
    <row r="263" spans="1:10" ht="18" customHeight="1" x14ac:dyDescent="0.25">
      <c r="A263" s="225" t="s">
        <v>33</v>
      </c>
      <c r="B263" s="240" t="s">
        <v>407</v>
      </c>
      <c r="C263" s="936">
        <f>SUM(H93)</f>
        <v>0</v>
      </c>
      <c r="D263" s="937"/>
      <c r="E263" s="937"/>
      <c r="F263" s="937"/>
      <c r="G263" s="938"/>
      <c r="H263" s="249"/>
      <c r="I263" s="362"/>
      <c r="J263" s="398" t="s">
        <v>1374</v>
      </c>
    </row>
    <row r="264" spans="1:10" ht="18" customHeight="1" x14ac:dyDescent="0.25">
      <c r="A264" s="225" t="s">
        <v>67</v>
      </c>
      <c r="B264" s="240" t="s">
        <v>686</v>
      </c>
      <c r="C264" s="936">
        <f>SUM(H111)</f>
        <v>0</v>
      </c>
      <c r="D264" s="937"/>
      <c r="E264" s="937"/>
      <c r="F264" s="937"/>
      <c r="G264" s="938"/>
      <c r="H264" s="249"/>
      <c r="I264" s="362"/>
      <c r="J264" s="397"/>
    </row>
    <row r="265" spans="1:10" ht="18" customHeight="1" x14ac:dyDescent="0.25">
      <c r="A265" s="225" t="s">
        <v>31</v>
      </c>
      <c r="B265" s="240" t="s">
        <v>427</v>
      </c>
      <c r="C265" s="936">
        <f>SUM(H124)</f>
        <v>0</v>
      </c>
      <c r="D265" s="937"/>
      <c r="E265" s="937"/>
      <c r="F265" s="937"/>
      <c r="G265" s="938"/>
      <c r="H265" s="249"/>
      <c r="I265" s="362"/>
      <c r="J265" s="397"/>
    </row>
    <row r="266" spans="1:10" ht="18" customHeight="1" x14ac:dyDescent="0.25">
      <c r="A266" s="225" t="s">
        <v>172</v>
      </c>
      <c r="B266" s="240" t="s">
        <v>432</v>
      </c>
      <c r="C266" s="936">
        <f>SUM(H131)</f>
        <v>0</v>
      </c>
      <c r="D266" s="937"/>
      <c r="E266" s="937"/>
      <c r="F266" s="937"/>
      <c r="G266" s="938"/>
      <c r="H266" s="249"/>
      <c r="I266" s="362"/>
      <c r="J266" s="397"/>
    </row>
    <row r="267" spans="1:10" ht="18" customHeight="1" x14ac:dyDescent="0.25">
      <c r="A267" s="225" t="s">
        <v>192</v>
      </c>
      <c r="B267" s="240" t="s">
        <v>438</v>
      </c>
      <c r="C267" s="936">
        <f>SUM(H140)</f>
        <v>0</v>
      </c>
      <c r="D267" s="937"/>
      <c r="E267" s="937"/>
      <c r="F267" s="937"/>
      <c r="G267" s="938"/>
      <c r="H267" s="249"/>
      <c r="I267" s="362"/>
      <c r="J267" s="398" t="s">
        <v>1375</v>
      </c>
    </row>
    <row r="268" spans="1:10" ht="18" customHeight="1" x14ac:dyDescent="0.25">
      <c r="A268" s="225" t="s">
        <v>223</v>
      </c>
      <c r="B268" s="240" t="s">
        <v>443</v>
      </c>
      <c r="C268" s="936">
        <f>SUM(H161)</f>
        <v>0</v>
      </c>
      <c r="D268" s="937"/>
      <c r="E268" s="937"/>
      <c r="F268" s="937"/>
      <c r="G268" s="938"/>
      <c r="H268" s="249"/>
      <c r="I268" s="362"/>
      <c r="J268" s="397"/>
    </row>
    <row r="269" spans="1:10" ht="18" customHeight="1" x14ac:dyDescent="0.25">
      <c r="A269" s="225" t="s">
        <v>268</v>
      </c>
      <c r="B269" s="240" t="s">
        <v>372</v>
      </c>
      <c r="C269" s="936">
        <f>SUM(H171)</f>
        <v>0</v>
      </c>
      <c r="D269" s="937"/>
      <c r="E269" s="937"/>
      <c r="F269" s="937"/>
      <c r="G269" s="938"/>
      <c r="H269" s="249"/>
      <c r="I269" s="362"/>
      <c r="J269" s="398" t="s">
        <v>1376</v>
      </c>
    </row>
    <row r="270" spans="1:10" ht="18" customHeight="1" x14ac:dyDescent="0.25">
      <c r="A270" s="225" t="s">
        <v>290</v>
      </c>
      <c r="B270" s="240" t="s">
        <v>452</v>
      </c>
      <c r="C270" s="936">
        <f>SUM(H175)</f>
        <v>0</v>
      </c>
      <c r="D270" s="937"/>
      <c r="E270" s="937"/>
      <c r="F270" s="937"/>
      <c r="G270" s="938"/>
      <c r="H270" s="249"/>
      <c r="I270" s="362"/>
      <c r="J270" s="397"/>
    </row>
    <row r="271" spans="1:10" ht="18" customHeight="1" x14ac:dyDescent="0.25">
      <c r="A271" s="225" t="s">
        <v>336</v>
      </c>
      <c r="B271" s="240" t="s">
        <v>455</v>
      </c>
      <c r="C271" s="936">
        <f>SUM(H195)</f>
        <v>0</v>
      </c>
      <c r="D271" s="937"/>
      <c r="E271" s="937"/>
      <c r="F271" s="937"/>
      <c r="G271" s="938"/>
      <c r="H271" s="249"/>
      <c r="I271" s="362"/>
      <c r="J271" s="397"/>
    </row>
    <row r="272" spans="1:10" ht="18" customHeight="1" x14ac:dyDescent="0.25">
      <c r="A272" s="225" t="s">
        <v>474</v>
      </c>
      <c r="B272" s="240" t="s">
        <v>473</v>
      </c>
      <c r="C272" s="936">
        <f>SUM(H204)</f>
        <v>0</v>
      </c>
      <c r="D272" s="937"/>
      <c r="E272" s="937"/>
      <c r="F272" s="937"/>
      <c r="G272" s="938"/>
      <c r="H272" s="249"/>
      <c r="I272" s="362"/>
      <c r="J272" s="397"/>
    </row>
    <row r="273" spans="1:10" ht="18" customHeight="1" x14ac:dyDescent="0.25">
      <c r="A273" s="399" t="s">
        <v>481</v>
      </c>
      <c r="B273" s="315" t="s">
        <v>549</v>
      </c>
      <c r="C273" s="936">
        <f>SUM(H219)</f>
        <v>0</v>
      </c>
      <c r="D273" s="937"/>
      <c r="E273" s="937"/>
      <c r="F273" s="937"/>
      <c r="G273" s="938"/>
      <c r="H273" s="249"/>
      <c r="I273" s="362"/>
      <c r="J273" s="397"/>
    </row>
    <row r="274" spans="1:10" ht="18" customHeight="1" x14ac:dyDescent="0.25">
      <c r="A274" s="399" t="s">
        <v>483</v>
      </c>
      <c r="B274" s="315" t="s">
        <v>480</v>
      </c>
      <c r="C274" s="936">
        <f>SUM(H223)</f>
        <v>0</v>
      </c>
      <c r="D274" s="937"/>
      <c r="E274" s="937"/>
      <c r="F274" s="937"/>
      <c r="G274" s="938"/>
      <c r="H274" s="249"/>
      <c r="I274" s="362"/>
      <c r="J274" s="397"/>
    </row>
    <row r="275" spans="1:10" ht="18" customHeight="1" x14ac:dyDescent="0.25">
      <c r="A275" s="400"/>
      <c r="B275" s="401" t="s">
        <v>572</v>
      </c>
      <c r="C275" s="936">
        <f>SUM(C261:G274)</f>
        <v>0</v>
      </c>
      <c r="D275" s="937"/>
      <c r="E275" s="937"/>
      <c r="F275" s="937"/>
      <c r="G275" s="938"/>
      <c r="H275" s="249"/>
      <c r="I275" s="362"/>
      <c r="J275" s="398" t="s">
        <v>1377</v>
      </c>
    </row>
    <row r="276" spans="1:10" ht="18" customHeight="1" x14ac:dyDescent="0.25">
      <c r="A276" s="366"/>
      <c r="B276" s="226"/>
      <c r="C276" s="944"/>
      <c r="D276" s="945"/>
      <c r="E276" s="945"/>
      <c r="F276" s="945"/>
      <c r="G276" s="946"/>
      <c r="H276" s="249"/>
      <c r="I276" s="362"/>
      <c r="J276" s="230"/>
    </row>
    <row r="277" spans="1:10" ht="18" customHeight="1" x14ac:dyDescent="0.25">
      <c r="A277" s="366"/>
      <c r="B277" s="263" t="s">
        <v>364</v>
      </c>
      <c r="C277" s="936">
        <f>SUM(C275)</f>
        <v>0</v>
      </c>
      <c r="D277" s="937"/>
      <c r="E277" s="937"/>
      <c r="F277" s="937"/>
      <c r="G277" s="938"/>
      <c r="H277" s="249"/>
      <c r="I277" s="362"/>
      <c r="J277" s="398" t="s">
        <v>1377</v>
      </c>
    </row>
    <row r="278" spans="1:10" ht="18" customHeight="1" x14ac:dyDescent="0.25">
      <c r="A278" s="366"/>
      <c r="B278" s="266" t="s">
        <v>624</v>
      </c>
      <c r="C278" s="936"/>
      <c r="D278" s="937"/>
      <c r="E278" s="937"/>
      <c r="F278" s="937"/>
      <c r="G278" s="938"/>
      <c r="H278" s="249"/>
      <c r="I278" s="362"/>
      <c r="J278" s="339" t="s">
        <v>1254</v>
      </c>
    </row>
    <row r="279" spans="1:10" ht="18" customHeight="1" x14ac:dyDescent="0.25">
      <c r="A279" s="366"/>
      <c r="B279" s="266" t="s">
        <v>625</v>
      </c>
      <c r="C279" s="936"/>
      <c r="D279" s="937"/>
      <c r="E279" s="937"/>
      <c r="F279" s="937"/>
      <c r="G279" s="938"/>
      <c r="H279" s="249"/>
      <c r="I279" s="362"/>
      <c r="J279" s="339" t="s">
        <v>1254</v>
      </c>
    </row>
    <row r="280" spans="1:10" ht="18" customHeight="1" x14ac:dyDescent="0.25">
      <c r="A280" s="366"/>
      <c r="B280" s="266" t="s">
        <v>626</v>
      </c>
      <c r="C280" s="936"/>
      <c r="D280" s="937"/>
      <c r="E280" s="937"/>
      <c r="F280" s="937"/>
      <c r="G280" s="938"/>
      <c r="H280" s="249"/>
      <c r="I280" s="362"/>
      <c r="J280" s="339" t="s">
        <v>1254</v>
      </c>
    </row>
    <row r="281" spans="1:10" ht="18" customHeight="1" x14ac:dyDescent="0.25">
      <c r="A281" s="366"/>
      <c r="B281" s="266" t="s">
        <v>574</v>
      </c>
      <c r="C281" s="936"/>
      <c r="D281" s="937"/>
      <c r="E281" s="937"/>
      <c r="F281" s="937"/>
      <c r="G281" s="938"/>
      <c r="H281" s="249"/>
      <c r="I281" s="362"/>
      <c r="J281" s="339" t="s">
        <v>1254</v>
      </c>
    </row>
    <row r="282" spans="1:10" ht="18" customHeight="1" thickBot="1" x14ac:dyDescent="0.3">
      <c r="A282" s="402"/>
      <c r="B282" s="268" t="s">
        <v>365</v>
      </c>
      <c r="C282" s="941"/>
      <c r="D282" s="942"/>
      <c r="E282" s="942"/>
      <c r="F282" s="942"/>
      <c r="G282" s="943"/>
      <c r="H282" s="370"/>
      <c r="I282" s="362"/>
      <c r="J282" s="339" t="s">
        <v>1254</v>
      </c>
    </row>
    <row r="283" spans="1:10" ht="15.75" thickBot="1" x14ac:dyDescent="0.3">
      <c r="A283" s="403"/>
      <c r="B283" s="921"/>
      <c r="C283" s="922"/>
      <c r="D283" s="922"/>
      <c r="E283" s="922"/>
      <c r="F283" s="922"/>
      <c r="G283" s="922"/>
      <c r="H283" s="923"/>
      <c r="I283" s="404"/>
      <c r="J283" s="405"/>
    </row>
    <row r="284" spans="1:10" ht="18" customHeight="1" x14ac:dyDescent="0.25">
      <c r="A284" s="259"/>
      <c r="B284" s="924" t="s">
        <v>366</v>
      </c>
      <c r="C284" s="925"/>
      <c r="D284" s="925"/>
      <c r="E284" s="925"/>
      <c r="F284" s="925"/>
      <c r="G284" s="925"/>
      <c r="H284" s="926"/>
      <c r="I284" s="406"/>
      <c r="J284" s="377"/>
    </row>
    <row r="285" spans="1:10" ht="18" customHeight="1" x14ac:dyDescent="0.25">
      <c r="A285" s="258"/>
      <c r="B285" s="815"/>
      <c r="C285" s="816"/>
      <c r="D285" s="816"/>
      <c r="E285" s="816"/>
      <c r="F285" s="816"/>
      <c r="G285" s="816"/>
      <c r="H285" s="817"/>
      <c r="I285" s="180"/>
      <c r="J285" s="230"/>
    </row>
    <row r="286" spans="1:10" ht="18" customHeight="1" x14ac:dyDescent="0.25">
      <c r="A286" s="258"/>
      <c r="B286" s="815"/>
      <c r="C286" s="816"/>
      <c r="D286" s="816"/>
      <c r="E286" s="816"/>
      <c r="F286" s="816"/>
      <c r="G286" s="816"/>
      <c r="H286" s="817"/>
      <c r="I286" s="180"/>
      <c r="J286" s="230"/>
    </row>
    <row r="287" spans="1:10" ht="18" customHeight="1" x14ac:dyDescent="0.25">
      <c r="A287" s="258"/>
      <c r="B287" s="821" t="s">
        <v>1363</v>
      </c>
      <c r="C287" s="822"/>
      <c r="D287" s="822"/>
      <c r="E287" s="822"/>
      <c r="F287" s="822"/>
      <c r="G287" s="822"/>
      <c r="H287" s="823"/>
      <c r="I287" s="180"/>
      <c r="J287" s="230"/>
    </row>
    <row r="288" spans="1:10" ht="18" customHeight="1" x14ac:dyDescent="0.25">
      <c r="A288" s="258"/>
      <c r="B288" s="815"/>
      <c r="C288" s="816"/>
      <c r="D288" s="816"/>
      <c r="E288" s="816"/>
      <c r="F288" s="816"/>
      <c r="G288" s="816"/>
      <c r="H288" s="817"/>
      <c r="I288" s="180"/>
      <c r="J288" s="230"/>
    </row>
    <row r="289" spans="1:10" ht="18" customHeight="1" x14ac:dyDescent="0.25">
      <c r="A289" s="258"/>
      <c r="B289" s="815"/>
      <c r="C289" s="816"/>
      <c r="D289" s="816"/>
      <c r="E289" s="816"/>
      <c r="F289" s="816"/>
      <c r="G289" s="816"/>
      <c r="H289" s="817"/>
      <c r="I289" s="180"/>
      <c r="J289" s="230"/>
    </row>
    <row r="290" spans="1:10" ht="18" customHeight="1" thickBot="1" x14ac:dyDescent="0.3">
      <c r="A290" s="250"/>
      <c r="B290" s="927"/>
      <c r="C290" s="928"/>
      <c r="D290" s="928"/>
      <c r="E290" s="928"/>
      <c r="F290" s="928"/>
      <c r="G290" s="928"/>
      <c r="H290" s="929"/>
      <c r="I290" s="180"/>
      <c r="J290" s="219"/>
    </row>
    <row r="291" spans="1:10" ht="18" customHeight="1" x14ac:dyDescent="0.25">
      <c r="A291" s="259"/>
      <c r="B291" s="924" t="s">
        <v>390</v>
      </c>
      <c r="C291" s="925"/>
      <c r="D291" s="925"/>
      <c r="E291" s="925"/>
      <c r="F291" s="925"/>
      <c r="G291" s="925"/>
      <c r="H291" s="926"/>
      <c r="I291" s="406"/>
      <c r="J291" s="377"/>
    </row>
    <row r="292" spans="1:10" ht="18" customHeight="1" x14ac:dyDescent="0.25">
      <c r="A292" s="258"/>
      <c r="B292" s="815"/>
      <c r="C292" s="816"/>
      <c r="D292" s="816"/>
      <c r="E292" s="816"/>
      <c r="F292" s="816"/>
      <c r="G292" s="816"/>
      <c r="H292" s="817"/>
      <c r="I292" s="180"/>
      <c r="J292" s="230"/>
    </row>
    <row r="293" spans="1:10" ht="18" customHeight="1" x14ac:dyDescent="0.25">
      <c r="A293" s="258"/>
      <c r="B293" s="815"/>
      <c r="C293" s="816"/>
      <c r="D293" s="816"/>
      <c r="E293" s="816"/>
      <c r="F293" s="816"/>
      <c r="G293" s="816"/>
      <c r="H293" s="817"/>
      <c r="I293" s="180"/>
      <c r="J293" s="230"/>
    </row>
    <row r="294" spans="1:10" ht="18" customHeight="1" x14ac:dyDescent="0.25">
      <c r="A294" s="258"/>
      <c r="B294" s="821" t="s">
        <v>1363</v>
      </c>
      <c r="C294" s="822"/>
      <c r="D294" s="822"/>
      <c r="E294" s="822"/>
      <c r="F294" s="822"/>
      <c r="G294" s="822"/>
      <c r="H294" s="823"/>
      <c r="I294" s="180"/>
      <c r="J294" s="230"/>
    </row>
    <row r="295" spans="1:10" ht="18" customHeight="1" x14ac:dyDescent="0.25">
      <c r="A295" s="258"/>
      <c r="B295" s="815"/>
      <c r="C295" s="816"/>
      <c r="D295" s="816"/>
      <c r="E295" s="816"/>
      <c r="F295" s="816"/>
      <c r="G295" s="816"/>
      <c r="H295" s="817"/>
      <c r="I295" s="180"/>
      <c r="J295" s="230"/>
    </row>
    <row r="296" spans="1:10" ht="18" customHeight="1" x14ac:dyDescent="0.25">
      <c r="A296" s="258"/>
      <c r="B296" s="815"/>
      <c r="C296" s="816"/>
      <c r="D296" s="816"/>
      <c r="E296" s="816"/>
      <c r="F296" s="816"/>
      <c r="G296" s="816"/>
      <c r="H296" s="817"/>
      <c r="I296" s="180"/>
      <c r="J296" s="230"/>
    </row>
    <row r="297" spans="1:10" ht="18" customHeight="1" thickBot="1" x14ac:dyDescent="0.3">
      <c r="A297" s="250"/>
      <c r="B297" s="927"/>
      <c r="C297" s="928"/>
      <c r="D297" s="928"/>
      <c r="E297" s="928"/>
      <c r="F297" s="928"/>
      <c r="G297" s="928"/>
      <c r="H297" s="929"/>
      <c r="I297" s="180"/>
      <c r="J297" s="219"/>
    </row>
    <row r="298" spans="1:10" ht="18" customHeight="1" x14ac:dyDescent="0.25">
      <c r="A298" s="259"/>
      <c r="B298" s="924" t="s">
        <v>367</v>
      </c>
      <c r="C298" s="925"/>
      <c r="D298" s="925"/>
      <c r="E298" s="925"/>
      <c r="F298" s="925"/>
      <c r="G298" s="925"/>
      <c r="H298" s="926"/>
      <c r="I298" s="406"/>
      <c r="J298" s="377"/>
    </row>
    <row r="299" spans="1:10" ht="18" customHeight="1" x14ac:dyDescent="0.25">
      <c r="A299" s="258"/>
      <c r="B299" s="815"/>
      <c r="C299" s="816"/>
      <c r="D299" s="816"/>
      <c r="E299" s="816"/>
      <c r="F299" s="816"/>
      <c r="G299" s="816"/>
      <c r="H299" s="817"/>
      <c r="I299" s="180"/>
      <c r="J299" s="230"/>
    </row>
    <row r="300" spans="1:10" ht="18" customHeight="1" x14ac:dyDescent="0.25">
      <c r="A300" s="258"/>
      <c r="B300" s="821" t="s">
        <v>1363</v>
      </c>
      <c r="C300" s="822"/>
      <c r="D300" s="822"/>
      <c r="E300" s="822"/>
      <c r="F300" s="822"/>
      <c r="G300" s="822"/>
      <c r="H300" s="823"/>
      <c r="I300" s="180"/>
      <c r="J300" s="230"/>
    </row>
    <row r="301" spans="1:10" ht="18" customHeight="1" x14ac:dyDescent="0.25">
      <c r="A301" s="258"/>
      <c r="B301" s="815"/>
      <c r="C301" s="816"/>
      <c r="D301" s="816"/>
      <c r="E301" s="816"/>
      <c r="F301" s="816"/>
      <c r="G301" s="816"/>
      <c r="H301" s="817"/>
      <c r="I301" s="180"/>
      <c r="J301" s="230"/>
    </row>
    <row r="302" spans="1:10" ht="18" customHeight="1" thickBot="1" x14ac:dyDescent="0.3">
      <c r="A302" s="250"/>
      <c r="B302" s="927"/>
      <c r="C302" s="928"/>
      <c r="D302" s="928"/>
      <c r="E302" s="928"/>
      <c r="F302" s="928"/>
      <c r="G302" s="928"/>
      <c r="H302" s="929"/>
      <c r="I302" s="180"/>
      <c r="J302" s="219"/>
    </row>
    <row r="303" spans="1:10" ht="36" customHeight="1" x14ac:dyDescent="0.25">
      <c r="A303" s="259"/>
      <c r="B303" s="932" t="s">
        <v>368</v>
      </c>
      <c r="C303" s="933"/>
      <c r="D303" s="933"/>
      <c r="E303" s="933"/>
      <c r="F303" s="933"/>
      <c r="G303" s="933"/>
      <c r="H303" s="934"/>
      <c r="I303" s="406"/>
      <c r="J303" s="377"/>
    </row>
    <row r="304" spans="1:10" ht="18" customHeight="1" x14ac:dyDescent="0.25">
      <c r="A304" s="258"/>
      <c r="B304" s="852" t="s">
        <v>369</v>
      </c>
      <c r="C304" s="853"/>
      <c r="D304" s="853"/>
      <c r="E304" s="853"/>
      <c r="F304" s="853"/>
      <c r="G304" s="853"/>
      <c r="H304" s="854"/>
      <c r="I304" s="406"/>
      <c r="J304" s="270"/>
    </row>
    <row r="305" spans="1:10" ht="36" customHeight="1" x14ac:dyDescent="0.25">
      <c r="A305" s="258"/>
      <c r="B305" s="849" t="s">
        <v>1364</v>
      </c>
      <c r="C305" s="850"/>
      <c r="D305" s="850"/>
      <c r="E305" s="850"/>
      <c r="F305" s="850"/>
      <c r="G305" s="850"/>
      <c r="H305" s="851"/>
      <c r="I305" s="407"/>
      <c r="J305" s="230"/>
    </row>
    <row r="306" spans="1:10" ht="54" customHeight="1" x14ac:dyDescent="0.25">
      <c r="A306" s="258"/>
      <c r="B306" s="849" t="s">
        <v>1365</v>
      </c>
      <c r="C306" s="850"/>
      <c r="D306" s="850"/>
      <c r="E306" s="850"/>
      <c r="F306" s="850"/>
      <c r="G306" s="850"/>
      <c r="H306" s="851"/>
      <c r="I306" s="407"/>
      <c r="J306" s="230"/>
    </row>
    <row r="307" spans="1:10" ht="18" customHeight="1" x14ac:dyDescent="0.25">
      <c r="A307" s="258"/>
      <c r="B307" s="864" t="s">
        <v>588</v>
      </c>
      <c r="C307" s="865"/>
      <c r="D307" s="865"/>
      <c r="E307" s="865"/>
      <c r="F307" s="865"/>
      <c r="G307" s="865"/>
      <c r="H307" s="866"/>
      <c r="I307" s="408"/>
      <c r="J307" s="270"/>
    </row>
    <row r="308" spans="1:10" ht="15.75" thickBot="1" x14ac:dyDescent="0.3">
      <c r="A308" s="409"/>
      <c r="B308" s="919"/>
      <c r="C308" s="919"/>
      <c r="D308" s="919"/>
      <c r="E308" s="919"/>
      <c r="F308" s="919"/>
      <c r="G308" s="919"/>
      <c r="H308" s="920"/>
      <c r="I308" s="410"/>
      <c r="J308" s="238"/>
    </row>
  </sheetData>
  <sheetProtection password="CF0B" sheet="1" objects="1" scenarios="1" sort="0" autoFilter="0"/>
  <mergeCells count="93">
    <mergeCell ref="B250:H250"/>
    <mergeCell ref="G4:H4"/>
    <mergeCell ref="G5:H5"/>
    <mergeCell ref="G6:H6"/>
    <mergeCell ref="B195:F195"/>
    <mergeCell ref="B204:F204"/>
    <mergeCell ref="B219:F219"/>
    <mergeCell ref="B223:F223"/>
    <mergeCell ref="B237:F237"/>
    <mergeCell ref="B68:F68"/>
    <mergeCell ref="B93:F93"/>
    <mergeCell ref="B111:F111"/>
    <mergeCell ref="B232:F232"/>
    <mergeCell ref="B124:F124"/>
    <mergeCell ref="B131:F131"/>
    <mergeCell ref="B140:F140"/>
    <mergeCell ref="A27:A33"/>
    <mergeCell ref="A71:A74"/>
    <mergeCell ref="A113:A119"/>
    <mergeCell ref="A121:A122"/>
    <mergeCell ref="A142:A148"/>
    <mergeCell ref="A40:A44"/>
    <mergeCell ref="A37:A39"/>
    <mergeCell ref="A3:H3"/>
    <mergeCell ref="J4:J6"/>
    <mergeCell ref="B4:C4"/>
    <mergeCell ref="E5:E6"/>
    <mergeCell ref="F5:F6"/>
    <mergeCell ref="B5:C5"/>
    <mergeCell ref="B6:C6"/>
    <mergeCell ref="B161:F161"/>
    <mergeCell ref="B171:F171"/>
    <mergeCell ref="B175:F175"/>
    <mergeCell ref="C280:G280"/>
    <mergeCell ref="C268:G268"/>
    <mergeCell ref="C269:G269"/>
    <mergeCell ref="C270:G270"/>
    <mergeCell ref="C271:G271"/>
    <mergeCell ref="C272:G272"/>
    <mergeCell ref="C266:G266"/>
    <mergeCell ref="C267:G267"/>
    <mergeCell ref="B251:H251"/>
    <mergeCell ref="C264:G264"/>
    <mergeCell ref="C265:G265"/>
    <mergeCell ref="B259:H259"/>
    <mergeCell ref="B257:H257"/>
    <mergeCell ref="B252:H252"/>
    <mergeCell ref="B253:H253"/>
    <mergeCell ref="B254:H254"/>
    <mergeCell ref="B255:H255"/>
    <mergeCell ref="B256:H256"/>
    <mergeCell ref="C260:G260"/>
    <mergeCell ref="C262:G262"/>
    <mergeCell ref="C263:G263"/>
    <mergeCell ref="B258:H258"/>
    <mergeCell ref="B295:H295"/>
    <mergeCell ref="C261:G261"/>
    <mergeCell ref="C281:G281"/>
    <mergeCell ref="C282:G282"/>
    <mergeCell ref="C273:G273"/>
    <mergeCell ref="C274:G274"/>
    <mergeCell ref="C275:G275"/>
    <mergeCell ref="C276:G276"/>
    <mergeCell ref="C277:G277"/>
    <mergeCell ref="C278:G278"/>
    <mergeCell ref="C279:G279"/>
    <mergeCell ref="B306:H306"/>
    <mergeCell ref="B296:H296"/>
    <mergeCell ref="B297:H297"/>
    <mergeCell ref="B298:H298"/>
    <mergeCell ref="B299:H299"/>
    <mergeCell ref="B300:H300"/>
    <mergeCell ref="B301:H301"/>
    <mergeCell ref="B302:H302"/>
    <mergeCell ref="B303:H303"/>
    <mergeCell ref="B304:H304"/>
    <mergeCell ref="B305:H305"/>
    <mergeCell ref="B19:F19"/>
    <mergeCell ref="B307:H307"/>
    <mergeCell ref="B308:H308"/>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49:F249"/>
  </mergeCells>
  <dataValidations count="3">
    <dataValidation type="list" allowBlank="1" showInputMessage="1" showErrorMessage="1" sqref="D126:D130 D113:D123 D133:D139 D173:D174 D142:D160 D221:D222 D239:D248 D225:D231 D70:D92 D9:D18 D163:D170 D206:D218 D234:D236 D177:D194 D197:D203 D95:D110 D21:D67">
      <formula1>$D$5:$D$6</formula1>
    </dataValidation>
    <dataValidation type="list" allowBlank="1" showInputMessage="1" showErrorMessage="1" sqref="E126:E130 E113:E123 E133:E139 E173:E174 E142:E160 E221:E222 E239:E248 E225:E231 E70:E92 E9:E18 E163:E170 E206:E218 E234:E236 E177:E194 E197:E203 E95:E110 E21:E67">
      <formula1>$E$5</formula1>
    </dataValidation>
    <dataValidation type="list" allowBlank="1" showInputMessage="1" showErrorMessage="1" sqref="F126:F130 F113:F123 F133:F139 F173:F174 F142:F160 F221:F222 F239:F248 F225:F231 F70:F92 F9:F18 F163:F170 F206:F218 F234:F236 F177:F194 F197:F203 F95:F110 F21:F67">
      <formula1>$F$5</formula1>
    </dataValidation>
  </dataValidations>
  <pageMargins left="0.59055118110236227" right="0.51181102362204722" top="0.59055118110236227" bottom="0.59055118110236227" header="0.31496062992125984" footer="0.31496062992125984"/>
  <pageSetup paperSize="9" scale="68" fitToHeight="0" orientation="landscape" r:id="rId1"/>
  <headerFooter>
    <oddFooter>&amp;LLeistungsbeschreibung Los 2 Aufbau; LF 20 FW Weil im Schönbuch
Bearbeiter: H. Ferber; Stand: Oktober 2018&amp;RSeite &amp;P von &amp;N
&amp;A</oddFooter>
  </headerFooter>
  <rowBreaks count="11" manualBreakCount="11">
    <brk id="93" max="9" man="1"/>
    <brk id="111" max="9" man="1"/>
    <brk id="124" max="9" man="1"/>
    <brk id="140" max="9" man="1"/>
    <brk id="150" max="9" man="1"/>
    <brk id="161" max="9" man="1"/>
    <brk id="175" max="9" man="1"/>
    <brk id="195" max="9" man="1"/>
    <brk id="204" max="9" man="1"/>
    <brk id="223" max="9" man="1"/>
    <brk id="237"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2"/>
  <sheetViews>
    <sheetView zoomScaleNormal="100" workbookViewId="0">
      <selection activeCell="L8" sqref="L8"/>
    </sheetView>
  </sheetViews>
  <sheetFormatPr baseColWidth="10" defaultRowHeight="15" x14ac:dyDescent="0.25"/>
  <cols>
    <col min="1" max="1" width="8.7109375" style="136" customWidth="1"/>
    <col min="2" max="2" width="76.7109375" style="1" customWidth="1"/>
    <col min="3" max="3" width="4.7109375" style="134" customWidth="1"/>
    <col min="4" max="6" width="4.7109375" style="14" customWidth="1"/>
    <col min="7" max="7" width="12.7109375" style="14" customWidth="1"/>
    <col min="8" max="8" width="12.7109375" style="21" customWidth="1"/>
    <col min="9" max="9" width="2.7109375" style="47" customWidth="1"/>
    <col min="10" max="10" width="60.7109375" style="24" customWidth="1"/>
  </cols>
  <sheetData>
    <row r="1" spans="1:10" ht="70.150000000000006" customHeight="1" x14ac:dyDescent="0.25"/>
    <row r="2" spans="1:10" ht="15.75" thickBot="1" x14ac:dyDescent="0.3"/>
    <row r="3" spans="1:10" ht="36" customHeight="1" x14ac:dyDescent="0.25">
      <c r="A3" s="870" t="s">
        <v>1447</v>
      </c>
      <c r="B3" s="871"/>
      <c r="C3" s="871"/>
      <c r="D3" s="871"/>
      <c r="E3" s="871"/>
      <c r="F3" s="871"/>
      <c r="G3" s="871"/>
      <c r="H3" s="872"/>
      <c r="I3" s="48"/>
      <c r="J3" s="25" t="s">
        <v>352</v>
      </c>
    </row>
    <row r="4" spans="1:10" ht="15.75" customHeight="1" thickBot="1" x14ac:dyDescent="0.3">
      <c r="A4" s="97"/>
      <c r="B4" s="973"/>
      <c r="C4" s="974"/>
      <c r="D4" s="974"/>
      <c r="E4" s="974"/>
      <c r="F4" s="974"/>
      <c r="G4" s="974"/>
      <c r="H4" s="975"/>
      <c r="I4" s="49"/>
      <c r="J4" s="79"/>
    </row>
    <row r="5" spans="1:10" ht="18" customHeight="1" x14ac:dyDescent="0.25">
      <c r="A5" s="98"/>
      <c r="B5" s="976" t="s">
        <v>374</v>
      </c>
      <c r="C5" s="977"/>
      <c r="D5" s="977"/>
      <c r="E5" s="977"/>
      <c r="F5" s="977"/>
      <c r="G5" s="977"/>
      <c r="H5" s="978"/>
      <c r="I5" s="49"/>
      <c r="J5" s="94"/>
    </row>
    <row r="6" spans="1:10" ht="18" customHeight="1" x14ac:dyDescent="0.25">
      <c r="A6" s="90"/>
      <c r="B6" s="979" t="s">
        <v>619</v>
      </c>
      <c r="C6" s="980"/>
      <c r="D6" s="980"/>
      <c r="E6" s="980"/>
      <c r="F6" s="980"/>
      <c r="G6" s="980"/>
      <c r="H6" s="981"/>
      <c r="I6" s="49"/>
      <c r="J6" s="23"/>
    </row>
    <row r="7" spans="1:10" ht="18" customHeight="1" x14ac:dyDescent="0.25">
      <c r="A7" s="90"/>
      <c r="B7" s="882"/>
      <c r="C7" s="883"/>
      <c r="D7" s="883"/>
      <c r="E7" s="883"/>
      <c r="F7" s="883"/>
      <c r="G7" s="883"/>
      <c r="H7" s="884"/>
      <c r="I7" s="49"/>
      <c r="J7" s="23"/>
    </row>
    <row r="8" spans="1:10" ht="18" customHeight="1" x14ac:dyDescent="0.25">
      <c r="A8" s="90"/>
      <c r="B8" s="882"/>
      <c r="C8" s="883"/>
      <c r="D8" s="883"/>
      <c r="E8" s="883"/>
      <c r="F8" s="883"/>
      <c r="G8" s="883"/>
      <c r="H8" s="884"/>
      <c r="I8" s="49"/>
      <c r="J8" s="23"/>
    </row>
    <row r="9" spans="1:10" ht="18" customHeight="1" x14ac:dyDescent="0.25">
      <c r="A9" s="90"/>
      <c r="B9" s="882"/>
      <c r="C9" s="883"/>
      <c r="D9" s="883"/>
      <c r="E9" s="883"/>
      <c r="F9" s="883"/>
      <c r="G9" s="883"/>
      <c r="H9" s="884"/>
      <c r="I9" s="49"/>
      <c r="J9" s="23"/>
    </row>
    <row r="10" spans="1:10" ht="18" customHeight="1" x14ac:dyDescent="0.25">
      <c r="A10" s="90"/>
      <c r="B10" s="882"/>
      <c r="C10" s="883"/>
      <c r="D10" s="883"/>
      <c r="E10" s="883"/>
      <c r="F10" s="883"/>
      <c r="G10" s="883"/>
      <c r="H10" s="884"/>
      <c r="I10" s="49"/>
      <c r="J10" s="23"/>
    </row>
    <row r="11" spans="1:10" ht="18" customHeight="1" x14ac:dyDescent="0.25">
      <c r="A11" s="90"/>
      <c r="B11" s="882"/>
      <c r="C11" s="883"/>
      <c r="D11" s="883"/>
      <c r="E11" s="883"/>
      <c r="F11" s="883"/>
      <c r="G11" s="883"/>
      <c r="H11" s="884"/>
      <c r="I11" s="49"/>
      <c r="J11" s="23"/>
    </row>
    <row r="12" spans="1:10" ht="18" customHeight="1" x14ac:dyDescent="0.25">
      <c r="A12" s="90"/>
      <c r="B12" s="882"/>
      <c r="C12" s="883"/>
      <c r="D12" s="883"/>
      <c r="E12" s="883"/>
      <c r="F12" s="883"/>
      <c r="G12" s="883"/>
      <c r="H12" s="884"/>
      <c r="I12" s="49"/>
      <c r="J12" s="23"/>
    </row>
    <row r="13" spans="1:10" ht="15.75" thickBot="1" x14ac:dyDescent="0.3">
      <c r="A13" s="90"/>
      <c r="B13" s="985"/>
      <c r="C13" s="986"/>
      <c r="D13" s="986"/>
      <c r="E13" s="986"/>
      <c r="F13" s="986"/>
      <c r="G13" s="986"/>
      <c r="H13" s="987"/>
      <c r="I13" s="49"/>
      <c r="J13" s="26"/>
    </row>
    <row r="14" spans="1:10" ht="30" customHeight="1" x14ac:dyDescent="0.25">
      <c r="A14" s="96" t="s">
        <v>501</v>
      </c>
      <c r="B14" s="57" t="s">
        <v>567</v>
      </c>
      <c r="C14" s="988" t="s">
        <v>573</v>
      </c>
      <c r="D14" s="989"/>
      <c r="E14" s="989"/>
      <c r="F14" s="989"/>
      <c r="G14" s="990"/>
      <c r="H14" s="67"/>
      <c r="I14" s="49"/>
      <c r="J14" s="159" t="s">
        <v>1367</v>
      </c>
    </row>
    <row r="15" spans="1:10" ht="18" customHeight="1" x14ac:dyDescent="0.25">
      <c r="A15" s="116" t="s">
        <v>670</v>
      </c>
      <c r="B15" s="117" t="s">
        <v>495</v>
      </c>
      <c r="C15" s="982">
        <f>SUM('Los 2_Aufbau_1'!C261)</f>
        <v>0</v>
      </c>
      <c r="D15" s="991"/>
      <c r="E15" s="991"/>
      <c r="F15" s="991"/>
      <c r="G15" s="992"/>
      <c r="H15" s="115"/>
      <c r="I15" s="49"/>
      <c r="J15" s="160"/>
    </row>
    <row r="16" spans="1:10" ht="18" customHeight="1" x14ac:dyDescent="0.25">
      <c r="A16" s="18">
        <v>1</v>
      </c>
      <c r="B16" s="19" t="s">
        <v>393</v>
      </c>
      <c r="C16" s="982">
        <f>SUM('Los 2_Aufbau_1'!C262)</f>
        <v>0</v>
      </c>
      <c r="D16" s="983"/>
      <c r="E16" s="983"/>
      <c r="F16" s="983"/>
      <c r="G16" s="984"/>
      <c r="H16" s="33"/>
      <c r="I16" s="49"/>
      <c r="J16" s="162" t="s">
        <v>1373</v>
      </c>
    </row>
    <row r="17" spans="1:10" ht="18" customHeight="1" x14ac:dyDescent="0.25">
      <c r="A17" s="18" t="s">
        <v>33</v>
      </c>
      <c r="B17" s="19" t="s">
        <v>407</v>
      </c>
      <c r="C17" s="982">
        <f>SUM('Los 2_Aufbau_1'!C263)</f>
        <v>0</v>
      </c>
      <c r="D17" s="983"/>
      <c r="E17" s="983"/>
      <c r="F17" s="983"/>
      <c r="G17" s="984"/>
      <c r="H17" s="33"/>
      <c r="I17" s="49"/>
      <c r="J17" s="162" t="s">
        <v>1374</v>
      </c>
    </row>
    <row r="18" spans="1:10" ht="18" customHeight="1" x14ac:dyDescent="0.25">
      <c r="A18" s="18" t="s">
        <v>67</v>
      </c>
      <c r="B18" s="19" t="s">
        <v>686</v>
      </c>
      <c r="C18" s="982">
        <f>SUM('Los 2_Aufbau_1'!C264)</f>
        <v>0</v>
      </c>
      <c r="D18" s="983"/>
      <c r="E18" s="983"/>
      <c r="F18" s="983"/>
      <c r="G18" s="984"/>
      <c r="H18" s="33"/>
      <c r="I18" s="49"/>
      <c r="J18" s="160"/>
    </row>
    <row r="19" spans="1:10" ht="18" customHeight="1" x14ac:dyDescent="0.25">
      <c r="A19" s="18" t="s">
        <v>31</v>
      </c>
      <c r="B19" s="19" t="s">
        <v>427</v>
      </c>
      <c r="C19" s="982">
        <f>SUM('Los 2_Aufbau_1'!C265)</f>
        <v>0</v>
      </c>
      <c r="D19" s="983"/>
      <c r="E19" s="983"/>
      <c r="F19" s="983"/>
      <c r="G19" s="984"/>
      <c r="H19" s="33"/>
      <c r="I19" s="49"/>
      <c r="J19" s="160"/>
    </row>
    <row r="20" spans="1:10" ht="18" customHeight="1" x14ac:dyDescent="0.25">
      <c r="A20" s="18" t="s">
        <v>172</v>
      </c>
      <c r="B20" s="19" t="s">
        <v>432</v>
      </c>
      <c r="C20" s="982">
        <f>SUM('Los 2_Aufbau_1'!C266)</f>
        <v>0</v>
      </c>
      <c r="D20" s="983"/>
      <c r="E20" s="983"/>
      <c r="F20" s="983"/>
      <c r="G20" s="984"/>
      <c r="H20" s="33"/>
      <c r="I20" s="49"/>
      <c r="J20" s="160"/>
    </row>
    <row r="21" spans="1:10" ht="18" customHeight="1" x14ac:dyDescent="0.25">
      <c r="A21" s="18" t="s">
        <v>192</v>
      </c>
      <c r="B21" s="19" t="s">
        <v>438</v>
      </c>
      <c r="C21" s="982">
        <f>SUM('Los 2_Aufbau_1'!C267)</f>
        <v>0</v>
      </c>
      <c r="D21" s="983"/>
      <c r="E21" s="983"/>
      <c r="F21" s="983"/>
      <c r="G21" s="984"/>
      <c r="H21" s="33"/>
      <c r="I21" s="49"/>
      <c r="J21" s="162" t="s">
        <v>1375</v>
      </c>
    </row>
    <row r="22" spans="1:10" ht="18" customHeight="1" x14ac:dyDescent="0.25">
      <c r="A22" s="18" t="s">
        <v>223</v>
      </c>
      <c r="B22" s="19" t="s">
        <v>443</v>
      </c>
      <c r="C22" s="982">
        <f>SUM('Los 2_Aufbau_1'!C268)</f>
        <v>0</v>
      </c>
      <c r="D22" s="983"/>
      <c r="E22" s="983"/>
      <c r="F22" s="983"/>
      <c r="G22" s="984"/>
      <c r="H22" s="33"/>
      <c r="I22" s="49"/>
      <c r="J22" s="160"/>
    </row>
    <row r="23" spans="1:10" ht="18" customHeight="1" x14ac:dyDescent="0.25">
      <c r="A23" s="18" t="s">
        <v>268</v>
      </c>
      <c r="B23" s="19" t="s">
        <v>372</v>
      </c>
      <c r="C23" s="982">
        <f>SUM('Los 2_Aufbau_1'!C269)</f>
        <v>0</v>
      </c>
      <c r="D23" s="983"/>
      <c r="E23" s="983"/>
      <c r="F23" s="983"/>
      <c r="G23" s="984"/>
      <c r="H23" s="33"/>
      <c r="I23" s="49"/>
      <c r="J23" s="162" t="s">
        <v>1376</v>
      </c>
    </row>
    <row r="24" spans="1:10" ht="18" customHeight="1" x14ac:dyDescent="0.25">
      <c r="A24" s="18" t="s">
        <v>290</v>
      </c>
      <c r="B24" s="19" t="s">
        <v>452</v>
      </c>
      <c r="C24" s="982">
        <f>SUM('Los 2_Aufbau_1'!C270)</f>
        <v>0</v>
      </c>
      <c r="D24" s="983"/>
      <c r="E24" s="983"/>
      <c r="F24" s="983"/>
      <c r="G24" s="984"/>
      <c r="H24" s="33"/>
      <c r="I24" s="49"/>
      <c r="J24" s="160"/>
    </row>
    <row r="25" spans="1:10" ht="18" customHeight="1" x14ac:dyDescent="0.25">
      <c r="A25" s="18" t="s">
        <v>336</v>
      </c>
      <c r="B25" s="19" t="s">
        <v>455</v>
      </c>
      <c r="C25" s="982">
        <f>SUM('Los 2_Aufbau_1'!C271)</f>
        <v>0</v>
      </c>
      <c r="D25" s="983"/>
      <c r="E25" s="983"/>
      <c r="F25" s="983"/>
      <c r="G25" s="984"/>
      <c r="H25" s="33"/>
      <c r="I25" s="49"/>
      <c r="J25" s="160"/>
    </row>
    <row r="26" spans="1:10" ht="18" customHeight="1" x14ac:dyDescent="0.25">
      <c r="A26" s="18" t="s">
        <v>474</v>
      </c>
      <c r="B26" s="19" t="s">
        <v>473</v>
      </c>
      <c r="C26" s="982">
        <f>SUM('Los 2_Aufbau_1'!C272)</f>
        <v>0</v>
      </c>
      <c r="D26" s="983"/>
      <c r="E26" s="983"/>
      <c r="F26" s="983"/>
      <c r="G26" s="984"/>
      <c r="H26" s="33"/>
      <c r="I26" s="49"/>
      <c r="J26" s="160"/>
    </row>
    <row r="27" spans="1:10" ht="18" customHeight="1" x14ac:dyDescent="0.25">
      <c r="A27" s="31" t="s">
        <v>481</v>
      </c>
      <c r="B27" s="58" t="s">
        <v>549</v>
      </c>
      <c r="C27" s="982">
        <f>SUM('Los 2_Aufbau_1'!C273)</f>
        <v>0</v>
      </c>
      <c r="D27" s="983"/>
      <c r="E27" s="983"/>
      <c r="F27" s="983"/>
      <c r="G27" s="984"/>
      <c r="H27" s="33"/>
      <c r="I27" s="49"/>
      <c r="J27" s="160"/>
    </row>
    <row r="28" spans="1:10" ht="18" customHeight="1" x14ac:dyDescent="0.25">
      <c r="A28" s="31" t="s">
        <v>483</v>
      </c>
      <c r="B28" s="58" t="s">
        <v>480</v>
      </c>
      <c r="C28" s="982">
        <f>SUM('Los 2_Aufbau_1'!C274)</f>
        <v>0</v>
      </c>
      <c r="D28" s="983"/>
      <c r="E28" s="983"/>
      <c r="F28" s="983"/>
      <c r="G28" s="984"/>
      <c r="H28" s="33"/>
      <c r="I28" s="49"/>
      <c r="J28" s="160"/>
    </row>
    <row r="29" spans="1:10" ht="18" customHeight="1" x14ac:dyDescent="0.25">
      <c r="A29" s="30"/>
      <c r="B29" s="59" t="s">
        <v>572</v>
      </c>
      <c r="C29" s="982">
        <f>SUM('Los 2_Aufbau_1'!C275)</f>
        <v>0</v>
      </c>
      <c r="D29" s="983"/>
      <c r="E29" s="983"/>
      <c r="F29" s="983"/>
      <c r="G29" s="984"/>
      <c r="H29" s="33"/>
      <c r="I29" s="49"/>
      <c r="J29" s="162" t="s">
        <v>1377</v>
      </c>
    </row>
    <row r="30" spans="1:10" ht="18" customHeight="1" x14ac:dyDescent="0.25">
      <c r="A30" s="8"/>
      <c r="B30" s="9"/>
      <c r="C30" s="993"/>
      <c r="D30" s="994"/>
      <c r="E30" s="994"/>
      <c r="F30" s="994"/>
      <c r="G30" s="995"/>
      <c r="H30" s="33"/>
      <c r="I30" s="49"/>
      <c r="J30" s="160"/>
    </row>
    <row r="31" spans="1:10" ht="18" customHeight="1" x14ac:dyDescent="0.25">
      <c r="A31" s="8"/>
      <c r="B31" s="137" t="s">
        <v>364</v>
      </c>
      <c r="C31" s="982">
        <f>SUM(C29)</f>
        <v>0</v>
      </c>
      <c r="D31" s="983"/>
      <c r="E31" s="983"/>
      <c r="F31" s="983"/>
      <c r="G31" s="984"/>
      <c r="H31" s="33"/>
      <c r="I31" s="49"/>
      <c r="J31" s="162" t="s">
        <v>1377</v>
      </c>
    </row>
    <row r="32" spans="1:10" ht="18" customHeight="1" x14ac:dyDescent="0.25">
      <c r="A32" s="8"/>
      <c r="B32" s="138" t="s">
        <v>624</v>
      </c>
      <c r="C32" s="982">
        <f>SUM('Los 2_Aufbau_1'!C278)</f>
        <v>0</v>
      </c>
      <c r="D32" s="983"/>
      <c r="E32" s="983"/>
      <c r="F32" s="983"/>
      <c r="G32" s="984"/>
      <c r="H32" s="33"/>
      <c r="I32" s="49"/>
      <c r="J32" s="160"/>
    </row>
    <row r="33" spans="1:10" ht="18" customHeight="1" x14ac:dyDescent="0.25">
      <c r="A33" s="8"/>
      <c r="B33" s="138" t="s">
        <v>625</v>
      </c>
      <c r="C33" s="982">
        <f>SUM('Los 2_Aufbau_1'!C279)</f>
        <v>0</v>
      </c>
      <c r="D33" s="983"/>
      <c r="E33" s="983"/>
      <c r="F33" s="983"/>
      <c r="G33" s="984"/>
      <c r="H33" s="33"/>
      <c r="I33" s="49"/>
      <c r="J33" s="160"/>
    </row>
    <row r="34" spans="1:10" ht="18" customHeight="1" x14ac:dyDescent="0.25">
      <c r="A34" s="8"/>
      <c r="B34" s="138" t="s">
        <v>626</v>
      </c>
      <c r="C34" s="982">
        <f>SUM('Los 2_Aufbau_1'!C280)</f>
        <v>0</v>
      </c>
      <c r="D34" s="983"/>
      <c r="E34" s="983"/>
      <c r="F34" s="983"/>
      <c r="G34" s="984"/>
      <c r="H34" s="33"/>
      <c r="I34" s="49"/>
      <c r="J34" s="160"/>
    </row>
    <row r="35" spans="1:10" ht="18" customHeight="1" x14ac:dyDescent="0.25">
      <c r="A35" s="8"/>
      <c r="B35" s="138" t="s">
        <v>574</v>
      </c>
      <c r="C35" s="982">
        <f>SUM('Los 2_Aufbau_1'!C281)</f>
        <v>0</v>
      </c>
      <c r="D35" s="983"/>
      <c r="E35" s="983"/>
      <c r="F35" s="983"/>
      <c r="G35" s="984"/>
      <c r="H35" s="33"/>
      <c r="I35" s="49"/>
      <c r="J35" s="160"/>
    </row>
    <row r="36" spans="1:10" ht="18" customHeight="1" thickBot="1" x14ac:dyDescent="0.3">
      <c r="A36" s="10"/>
      <c r="B36" s="139" t="s">
        <v>365</v>
      </c>
      <c r="C36" s="996">
        <f>SUM('Los 2_Aufbau_1'!C282)</f>
        <v>0</v>
      </c>
      <c r="D36" s="997"/>
      <c r="E36" s="997"/>
      <c r="F36" s="997"/>
      <c r="G36" s="998"/>
      <c r="H36" s="34"/>
      <c r="I36" s="49"/>
      <c r="J36" s="161"/>
    </row>
    <row r="37" spans="1:10" ht="15.75" thickBot="1" x14ac:dyDescent="0.3">
      <c r="A37" s="100"/>
      <c r="B37" s="999"/>
      <c r="C37" s="1000"/>
      <c r="D37" s="1000"/>
      <c r="E37" s="1000"/>
      <c r="F37" s="1000"/>
      <c r="G37" s="1000"/>
      <c r="H37" s="1001"/>
      <c r="I37" s="50"/>
      <c r="J37" s="101"/>
    </row>
    <row r="38" spans="1:10" ht="18" customHeight="1" x14ac:dyDescent="0.25">
      <c r="A38" s="89"/>
      <c r="B38" s="976" t="s">
        <v>366</v>
      </c>
      <c r="C38" s="977"/>
      <c r="D38" s="977"/>
      <c r="E38" s="977"/>
      <c r="F38" s="977"/>
      <c r="G38" s="977"/>
      <c r="H38" s="978"/>
      <c r="I38" s="51"/>
      <c r="J38" s="94"/>
    </row>
    <row r="39" spans="1:10" ht="18" customHeight="1" x14ac:dyDescent="0.25">
      <c r="A39" s="87"/>
      <c r="B39" s="882"/>
      <c r="C39" s="883"/>
      <c r="D39" s="883"/>
      <c r="E39" s="883"/>
      <c r="F39" s="883"/>
      <c r="G39" s="883"/>
      <c r="H39" s="884"/>
      <c r="I39" s="52"/>
      <c r="J39" s="23"/>
    </row>
    <row r="40" spans="1:10" ht="18" customHeight="1" x14ac:dyDescent="0.25">
      <c r="A40" s="87"/>
      <c r="B40" s="882"/>
      <c r="C40" s="883"/>
      <c r="D40" s="883"/>
      <c r="E40" s="883"/>
      <c r="F40" s="883"/>
      <c r="G40" s="883"/>
      <c r="H40" s="884"/>
      <c r="I40" s="52"/>
      <c r="J40" s="23"/>
    </row>
    <row r="41" spans="1:10" ht="18" customHeight="1" x14ac:dyDescent="0.25">
      <c r="A41" s="87"/>
      <c r="B41" s="882"/>
      <c r="C41" s="883"/>
      <c r="D41" s="883"/>
      <c r="E41" s="883"/>
      <c r="F41" s="883"/>
      <c r="G41" s="883"/>
      <c r="H41" s="884"/>
      <c r="I41" s="52"/>
      <c r="J41" s="23"/>
    </row>
    <row r="42" spans="1:10" ht="18" customHeight="1" x14ac:dyDescent="0.25">
      <c r="A42" s="87"/>
      <c r="B42" s="882"/>
      <c r="C42" s="883"/>
      <c r="D42" s="883"/>
      <c r="E42" s="883"/>
      <c r="F42" s="883"/>
      <c r="G42" s="883"/>
      <c r="H42" s="884"/>
      <c r="I42" s="52"/>
      <c r="J42" s="23"/>
    </row>
    <row r="43" spans="1:10" ht="18" customHeight="1" x14ac:dyDescent="0.25">
      <c r="A43" s="87"/>
      <c r="B43" s="882"/>
      <c r="C43" s="883"/>
      <c r="D43" s="883"/>
      <c r="E43" s="883"/>
      <c r="F43" s="883"/>
      <c r="G43" s="883"/>
      <c r="H43" s="884"/>
      <c r="I43" s="52"/>
      <c r="J43" s="23"/>
    </row>
    <row r="44" spans="1:10" ht="18" customHeight="1" thickBot="1" x14ac:dyDescent="0.3">
      <c r="A44" s="88"/>
      <c r="B44" s="1002"/>
      <c r="C44" s="1003"/>
      <c r="D44" s="1003"/>
      <c r="E44" s="1003"/>
      <c r="F44" s="1003"/>
      <c r="G44" s="1003"/>
      <c r="H44" s="1004"/>
      <c r="I44" s="52"/>
      <c r="J44" s="99"/>
    </row>
    <row r="45" spans="1:10" ht="18" customHeight="1" x14ac:dyDescent="0.25">
      <c r="A45" s="89"/>
      <c r="B45" s="976" t="s">
        <v>390</v>
      </c>
      <c r="C45" s="977"/>
      <c r="D45" s="977"/>
      <c r="E45" s="977"/>
      <c r="F45" s="977"/>
      <c r="G45" s="977"/>
      <c r="H45" s="978"/>
      <c r="I45" s="51"/>
      <c r="J45" s="94"/>
    </row>
    <row r="46" spans="1:10" ht="18" customHeight="1" x14ac:dyDescent="0.25">
      <c r="A46" s="87"/>
      <c r="B46" s="1005" t="s">
        <v>1432</v>
      </c>
      <c r="C46" s="1006"/>
      <c r="D46" s="1006"/>
      <c r="E46" s="1006"/>
      <c r="F46" s="1006"/>
      <c r="G46" s="1006"/>
      <c r="H46" s="163">
        <f>'Los 2_Aufbau_1'!H249</f>
        <v>0</v>
      </c>
      <c r="I46" s="52"/>
      <c r="J46" s="23"/>
    </row>
    <row r="47" spans="1:10" ht="18" customHeight="1" x14ac:dyDescent="0.25">
      <c r="A47" s="87"/>
      <c r="B47" s="882"/>
      <c r="C47" s="883"/>
      <c r="D47" s="883"/>
      <c r="E47" s="883"/>
      <c r="F47" s="883"/>
      <c r="G47" s="883"/>
      <c r="H47" s="884"/>
      <c r="I47" s="52"/>
      <c r="J47" s="23"/>
    </row>
    <row r="48" spans="1:10" ht="18" customHeight="1" x14ac:dyDescent="0.25">
      <c r="A48" s="87"/>
      <c r="B48" s="882"/>
      <c r="C48" s="883"/>
      <c r="D48" s="883"/>
      <c r="E48" s="883"/>
      <c r="F48" s="883"/>
      <c r="G48" s="883"/>
      <c r="H48" s="884"/>
      <c r="I48" s="52"/>
      <c r="J48" s="23"/>
    </row>
    <row r="49" spans="1:10" ht="18" customHeight="1" x14ac:dyDescent="0.25">
      <c r="A49" s="87"/>
      <c r="B49" s="882"/>
      <c r="C49" s="883"/>
      <c r="D49" s="883"/>
      <c r="E49" s="883"/>
      <c r="F49" s="883"/>
      <c r="G49" s="883"/>
      <c r="H49" s="884"/>
      <c r="I49" s="52"/>
      <c r="J49" s="23"/>
    </row>
    <row r="50" spans="1:10" ht="18" customHeight="1" x14ac:dyDescent="0.25">
      <c r="A50" s="87"/>
      <c r="B50" s="882"/>
      <c r="C50" s="883"/>
      <c r="D50" s="883"/>
      <c r="E50" s="883"/>
      <c r="F50" s="883"/>
      <c r="G50" s="883"/>
      <c r="H50" s="884"/>
      <c r="I50" s="52"/>
      <c r="J50" s="23"/>
    </row>
    <row r="51" spans="1:10" ht="18" customHeight="1" thickBot="1" x14ac:dyDescent="0.3">
      <c r="A51" s="88"/>
      <c r="B51" s="1002"/>
      <c r="C51" s="1003"/>
      <c r="D51" s="1003"/>
      <c r="E51" s="1003"/>
      <c r="F51" s="1003"/>
      <c r="G51" s="1003"/>
      <c r="H51" s="1004"/>
      <c r="I51" s="52"/>
      <c r="J51" s="99"/>
    </row>
    <row r="52" spans="1:10" ht="18" customHeight="1" x14ac:dyDescent="0.25">
      <c r="A52" s="89"/>
      <c r="B52" s="976" t="s">
        <v>367</v>
      </c>
      <c r="C52" s="977"/>
      <c r="D52" s="977"/>
      <c r="E52" s="977"/>
      <c r="F52" s="977"/>
      <c r="G52" s="977"/>
      <c r="H52" s="978"/>
      <c r="I52" s="51"/>
      <c r="J52" s="94"/>
    </row>
    <row r="53" spans="1:10" ht="18" customHeight="1" x14ac:dyDescent="0.25">
      <c r="A53" s="87"/>
      <c r="B53" s="882"/>
      <c r="C53" s="883"/>
      <c r="D53" s="883"/>
      <c r="E53" s="883"/>
      <c r="F53" s="883"/>
      <c r="G53" s="883"/>
      <c r="H53" s="884"/>
      <c r="I53" s="52"/>
      <c r="J53" s="23"/>
    </row>
    <row r="54" spans="1:10" ht="18" customHeight="1" x14ac:dyDescent="0.25">
      <c r="A54" s="87"/>
      <c r="B54" s="882"/>
      <c r="C54" s="883"/>
      <c r="D54" s="883"/>
      <c r="E54" s="883"/>
      <c r="F54" s="883"/>
      <c r="G54" s="883"/>
      <c r="H54" s="884"/>
      <c r="I54" s="52"/>
      <c r="J54" s="23"/>
    </row>
    <row r="55" spans="1:10" ht="18" customHeight="1" x14ac:dyDescent="0.25">
      <c r="A55" s="87"/>
      <c r="B55" s="882"/>
      <c r="C55" s="883"/>
      <c r="D55" s="883"/>
      <c r="E55" s="883"/>
      <c r="F55" s="883"/>
      <c r="G55" s="883"/>
      <c r="H55" s="884"/>
      <c r="I55" s="52"/>
      <c r="J55" s="23"/>
    </row>
    <row r="56" spans="1:10" ht="18" customHeight="1" thickBot="1" x14ac:dyDescent="0.3">
      <c r="A56" s="88"/>
      <c r="B56" s="1002"/>
      <c r="C56" s="1003"/>
      <c r="D56" s="1003"/>
      <c r="E56" s="1003"/>
      <c r="F56" s="1003"/>
      <c r="G56" s="1003"/>
      <c r="H56" s="1004"/>
      <c r="I56" s="52"/>
      <c r="J56" s="99"/>
    </row>
    <row r="57" spans="1:10" ht="36" customHeight="1" x14ac:dyDescent="0.25">
      <c r="A57" s="89"/>
      <c r="B57" s="976" t="s">
        <v>368</v>
      </c>
      <c r="C57" s="977"/>
      <c r="D57" s="977"/>
      <c r="E57" s="977"/>
      <c r="F57" s="977"/>
      <c r="G57" s="977"/>
      <c r="H57" s="978"/>
      <c r="I57" s="51"/>
      <c r="J57" s="94"/>
    </row>
    <row r="58" spans="1:10" ht="18" customHeight="1" x14ac:dyDescent="0.25">
      <c r="A58" s="87"/>
      <c r="B58" s="913" t="s">
        <v>369</v>
      </c>
      <c r="C58" s="914"/>
      <c r="D58" s="914"/>
      <c r="E58" s="914"/>
      <c r="F58" s="914"/>
      <c r="G58" s="914"/>
      <c r="H58" s="915"/>
      <c r="I58" s="51"/>
      <c r="J58" s="26"/>
    </row>
    <row r="59" spans="1:10" ht="36" customHeight="1" x14ac:dyDescent="0.25">
      <c r="A59" s="87"/>
      <c r="B59" s="905" t="s">
        <v>375</v>
      </c>
      <c r="C59" s="906"/>
      <c r="D59" s="906"/>
      <c r="E59" s="906"/>
      <c r="F59" s="906"/>
      <c r="G59" s="906"/>
      <c r="H59" s="907"/>
      <c r="I59" s="53"/>
      <c r="J59" s="23"/>
    </row>
    <row r="60" spans="1:10" ht="54" customHeight="1" x14ac:dyDescent="0.25">
      <c r="A60" s="87"/>
      <c r="B60" s="905" t="s">
        <v>568</v>
      </c>
      <c r="C60" s="906"/>
      <c r="D60" s="906"/>
      <c r="E60" s="906"/>
      <c r="F60" s="906"/>
      <c r="G60" s="906"/>
      <c r="H60" s="907"/>
      <c r="I60" s="53"/>
      <c r="J60" s="23"/>
    </row>
    <row r="61" spans="1:10" ht="18" customHeight="1" x14ac:dyDescent="0.25">
      <c r="A61" s="87"/>
      <c r="B61" s="908" t="s">
        <v>588</v>
      </c>
      <c r="C61" s="909"/>
      <c r="D61" s="909"/>
      <c r="E61" s="909"/>
      <c r="F61" s="909"/>
      <c r="G61" s="909"/>
      <c r="H61" s="910"/>
      <c r="I61" s="54"/>
      <c r="J61" s="26"/>
    </row>
    <row r="62" spans="1:10" ht="15.75" thickBot="1" x14ac:dyDescent="0.3">
      <c r="A62" s="56"/>
      <c r="B62" s="1007"/>
      <c r="C62" s="1007"/>
      <c r="D62" s="1007"/>
      <c r="E62" s="1007"/>
      <c r="F62" s="1007"/>
      <c r="G62" s="1007"/>
      <c r="H62" s="1008"/>
      <c r="I62" s="55"/>
      <c r="J62" s="79"/>
    </row>
  </sheetData>
  <mergeCells count="60">
    <mergeCell ref="B62:H62"/>
    <mergeCell ref="B56:H56"/>
    <mergeCell ref="B57:H57"/>
    <mergeCell ref="B58:H58"/>
    <mergeCell ref="B59:H59"/>
    <mergeCell ref="B60:H60"/>
    <mergeCell ref="B61:H61"/>
    <mergeCell ref="B55:H55"/>
    <mergeCell ref="B44:H44"/>
    <mergeCell ref="B45:H45"/>
    <mergeCell ref="B47:H47"/>
    <mergeCell ref="B48:H48"/>
    <mergeCell ref="B49:H49"/>
    <mergeCell ref="B50:H50"/>
    <mergeCell ref="B51:H51"/>
    <mergeCell ref="B52:H52"/>
    <mergeCell ref="B53:H53"/>
    <mergeCell ref="B54:H54"/>
    <mergeCell ref="B46:G46"/>
    <mergeCell ref="B43:H43"/>
    <mergeCell ref="B41:H41"/>
    <mergeCell ref="C32:G32"/>
    <mergeCell ref="C33:G33"/>
    <mergeCell ref="C34:G34"/>
    <mergeCell ref="C35:G35"/>
    <mergeCell ref="C36:G36"/>
    <mergeCell ref="B42:H42"/>
    <mergeCell ref="B37:H37"/>
    <mergeCell ref="B38:H38"/>
    <mergeCell ref="B39:H39"/>
    <mergeCell ref="B40:H40"/>
    <mergeCell ref="C31:G31"/>
    <mergeCell ref="C21:G21"/>
    <mergeCell ref="C22:G22"/>
    <mergeCell ref="C23:G23"/>
    <mergeCell ref="C24:G24"/>
    <mergeCell ref="C25:G25"/>
    <mergeCell ref="C26:G26"/>
    <mergeCell ref="C27:G27"/>
    <mergeCell ref="C28:G28"/>
    <mergeCell ref="C29:G29"/>
    <mergeCell ref="C30:G30"/>
    <mergeCell ref="B8:H8"/>
    <mergeCell ref="C20:G20"/>
    <mergeCell ref="B9:H9"/>
    <mergeCell ref="B10:H10"/>
    <mergeCell ref="B11:H11"/>
    <mergeCell ref="B12:H12"/>
    <mergeCell ref="B13:H13"/>
    <mergeCell ref="C14:G14"/>
    <mergeCell ref="C15:G15"/>
    <mergeCell ref="C16:G16"/>
    <mergeCell ref="C17:G17"/>
    <mergeCell ref="C18:G18"/>
    <mergeCell ref="C19:G19"/>
    <mergeCell ref="A3:H3"/>
    <mergeCell ref="B4:H4"/>
    <mergeCell ref="B5:H5"/>
    <mergeCell ref="B6:H6"/>
    <mergeCell ref="B7:H7"/>
  </mergeCells>
  <pageMargins left="0.59055118110236227" right="0.51181102362204722" top="0.59055118110236227" bottom="0.59055118110236227" header="0.31496062992125984" footer="0.31496062992125984"/>
  <pageSetup paperSize="9" scale="69" fitToHeight="0" orientation="landscape" r:id="rId1"/>
  <headerFooter>
    <oddFooter>&amp;LZusammenfassung Los 2 Aufbau; LF 20 FW Weil im Schönbuch
Bearbeiter: H. Ferber; Stand: Oktober 2018&amp;RSeite &amp;P von &amp;N
&amp;A</oddFooter>
  </headerFooter>
  <rowBreaks count="1" manualBreakCount="1">
    <brk id="36" max="9"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325"/>
  <sheetViews>
    <sheetView zoomScaleNormal="100" zoomScaleSheetLayoutView="100" workbookViewId="0">
      <selection activeCell="I2" sqref="I2"/>
    </sheetView>
  </sheetViews>
  <sheetFormatPr baseColWidth="10" defaultColWidth="11.5703125" defaultRowHeight="15" x14ac:dyDescent="0.25"/>
  <cols>
    <col min="1" max="1" width="8.140625" style="297" customWidth="1"/>
    <col min="2" max="2" width="46.7109375" style="165" customWidth="1"/>
    <col min="3" max="3" width="15.7109375" style="165" customWidth="1"/>
    <col min="4" max="4" width="46.7109375" style="165" customWidth="1"/>
    <col min="5" max="5" width="6.7109375" style="297" customWidth="1"/>
    <col min="6" max="6" width="6.7109375" style="204" customWidth="1"/>
    <col min="7" max="7" width="8.7109375" style="419" customWidth="1"/>
    <col min="8" max="8" width="8.7109375" style="204" customWidth="1"/>
    <col min="9" max="9" width="8.140625" style="204" customWidth="1"/>
    <col min="10" max="10" width="12.7109375" style="204" customWidth="1"/>
    <col min="11" max="11" width="13.7109375" style="204" customWidth="1"/>
    <col min="12" max="12" width="1" style="178" customWidth="1"/>
    <col min="13" max="13" width="57.28515625" style="165" customWidth="1"/>
    <col min="14" max="16384" width="11.5703125" style="178"/>
  </cols>
  <sheetData>
    <row r="1" spans="1:13" ht="85.15" customHeight="1" x14ac:dyDescent="0.25">
      <c r="A1" s="1083"/>
      <c r="B1" s="1083"/>
      <c r="C1" s="1083"/>
      <c r="D1" s="1083"/>
      <c r="E1" s="1083"/>
      <c r="F1" s="1083"/>
      <c r="G1" s="411"/>
      <c r="H1" s="297"/>
      <c r="I1" s="297"/>
      <c r="J1" s="297"/>
      <c r="K1" s="297"/>
    </row>
    <row r="2" spans="1:13" ht="28.9" customHeight="1" x14ac:dyDescent="0.25">
      <c r="A2" s="1093" t="s">
        <v>1109</v>
      </c>
      <c r="B2" s="1093"/>
      <c r="C2" s="1093"/>
      <c r="D2" s="412"/>
      <c r="E2" s="412"/>
      <c r="F2" s="412"/>
      <c r="G2" s="413"/>
      <c r="H2" s="413"/>
      <c r="I2" s="413"/>
      <c r="J2" s="413"/>
      <c r="K2" s="413"/>
    </row>
    <row r="3" spans="1:13" s="179" customFormat="1" ht="7.5" thickBot="1" x14ac:dyDescent="0.3">
      <c r="A3" s="414"/>
      <c r="B3" s="415"/>
      <c r="C3" s="415"/>
      <c r="D3" s="415"/>
      <c r="E3" s="414"/>
      <c r="F3" s="416"/>
      <c r="G3" s="417"/>
      <c r="H3" s="416"/>
      <c r="I3" s="416"/>
      <c r="J3" s="416"/>
      <c r="K3" s="416"/>
      <c r="M3" s="415"/>
    </row>
    <row r="4" spans="1:13" ht="36" customHeight="1" thickBot="1" x14ac:dyDescent="0.3">
      <c r="A4" s="1084" t="s">
        <v>1448</v>
      </c>
      <c r="B4" s="1085"/>
      <c r="C4" s="1085"/>
      <c r="D4" s="1085"/>
      <c r="E4" s="1085"/>
      <c r="F4" s="1085"/>
      <c r="G4" s="1092"/>
      <c r="H4" s="1092"/>
      <c r="I4" s="1092"/>
      <c r="J4" s="1092"/>
      <c r="K4" s="1092"/>
    </row>
    <row r="5" spans="1:13" ht="15.75" thickBot="1" x14ac:dyDescent="0.3">
      <c r="A5" s="418"/>
    </row>
    <row r="6" spans="1:13" x14ac:dyDescent="0.25">
      <c r="A6" s="1086" t="s">
        <v>44</v>
      </c>
      <c r="B6" s="1088" t="s">
        <v>17</v>
      </c>
      <c r="C6" s="1088" t="s">
        <v>339</v>
      </c>
      <c r="D6" s="1088" t="s">
        <v>45</v>
      </c>
      <c r="E6" s="1090" t="s">
        <v>19</v>
      </c>
      <c r="F6" s="1091"/>
      <c r="G6" s="1100" t="s">
        <v>628</v>
      </c>
      <c r="H6" s="1094" t="s">
        <v>627</v>
      </c>
      <c r="I6" s="1102" t="s">
        <v>629</v>
      </c>
      <c r="J6" s="1096" t="s">
        <v>1444</v>
      </c>
      <c r="K6" s="1098" t="s">
        <v>1445</v>
      </c>
      <c r="M6" s="1081" t="s">
        <v>340</v>
      </c>
    </row>
    <row r="7" spans="1:13" ht="30.75" thickBot="1" x14ac:dyDescent="0.3">
      <c r="A7" s="1087"/>
      <c r="B7" s="1089"/>
      <c r="C7" s="1089"/>
      <c r="D7" s="1089"/>
      <c r="E7" s="631" t="s">
        <v>18</v>
      </c>
      <c r="F7" s="632" t="s">
        <v>337</v>
      </c>
      <c r="G7" s="1101"/>
      <c r="H7" s="1095"/>
      <c r="I7" s="1103"/>
      <c r="J7" s="1097"/>
      <c r="K7" s="1099"/>
      <c r="M7" s="1082"/>
    </row>
    <row r="8" spans="1:13" s="179" customFormat="1" ht="7.5" thickBot="1" x14ac:dyDescent="0.3">
      <c r="A8" s="420"/>
      <c r="B8" s="421"/>
      <c r="C8" s="421"/>
      <c r="D8" s="421"/>
      <c r="E8" s="420"/>
      <c r="F8" s="422"/>
      <c r="G8" s="417"/>
      <c r="H8" s="416"/>
      <c r="I8" s="416"/>
      <c r="J8" s="416"/>
      <c r="K8" s="416"/>
      <c r="M8" s="415"/>
    </row>
    <row r="9" spans="1:13" ht="15.75" x14ac:dyDescent="0.25">
      <c r="A9" s="423">
        <v>1</v>
      </c>
      <c r="B9" s="424" t="s">
        <v>0</v>
      </c>
      <c r="C9" s="424"/>
      <c r="D9" s="424"/>
      <c r="E9" s="425"/>
      <c r="F9" s="426"/>
      <c r="G9" s="427"/>
      <c r="H9" s="428"/>
      <c r="I9" s="429"/>
      <c r="J9" s="430"/>
      <c r="K9" s="431"/>
      <c r="M9" s="554"/>
    </row>
    <row r="10" spans="1:13" ht="30" x14ac:dyDescent="0.25">
      <c r="A10" s="633" t="s">
        <v>1</v>
      </c>
      <c r="B10" s="288" t="s">
        <v>376</v>
      </c>
      <c r="C10" s="287" t="s">
        <v>16</v>
      </c>
      <c r="D10" s="287"/>
      <c r="E10" s="634" t="s">
        <v>20</v>
      </c>
      <c r="F10" s="635"/>
      <c r="G10" s="636">
        <v>9</v>
      </c>
      <c r="H10" s="84"/>
      <c r="I10" s="432"/>
      <c r="J10" s="245"/>
      <c r="K10" s="229"/>
      <c r="M10" s="555"/>
    </row>
    <row r="11" spans="1:13" s="434" customFormat="1" ht="120" customHeight="1" x14ac:dyDescent="0.25">
      <c r="A11" s="633" t="s">
        <v>2</v>
      </c>
      <c r="B11" s="287" t="s">
        <v>21</v>
      </c>
      <c r="C11" s="287" t="s">
        <v>22</v>
      </c>
      <c r="D11" s="294" t="s">
        <v>1336</v>
      </c>
      <c r="E11" s="634">
        <v>4</v>
      </c>
      <c r="F11" s="637">
        <v>2</v>
      </c>
      <c r="G11" s="636">
        <v>6</v>
      </c>
      <c r="H11" s="84"/>
      <c r="I11" s="432"/>
      <c r="J11" s="245"/>
      <c r="K11" s="229"/>
      <c r="M11" s="442"/>
    </row>
    <row r="12" spans="1:13" ht="30" customHeight="1" x14ac:dyDescent="0.25">
      <c r="A12" s="633" t="s">
        <v>3</v>
      </c>
      <c r="B12" s="287" t="s">
        <v>23</v>
      </c>
      <c r="C12" s="287" t="s">
        <v>24</v>
      </c>
      <c r="D12" s="294" t="s">
        <v>910</v>
      </c>
      <c r="E12" s="634">
        <v>4</v>
      </c>
      <c r="F12" s="637">
        <v>2</v>
      </c>
      <c r="G12" s="636">
        <v>6</v>
      </c>
      <c r="H12" s="84"/>
      <c r="I12" s="432"/>
      <c r="J12" s="245"/>
      <c r="K12" s="229"/>
      <c r="M12" s="442"/>
    </row>
    <row r="13" spans="1:13" s="438" customFormat="1" ht="30" customHeight="1" x14ac:dyDescent="0.25">
      <c r="A13" s="638" t="s">
        <v>4</v>
      </c>
      <c r="B13" s="639" t="s">
        <v>23</v>
      </c>
      <c r="C13" s="639" t="s">
        <v>24</v>
      </c>
      <c r="D13" s="639"/>
      <c r="E13" s="640" t="s">
        <v>27</v>
      </c>
      <c r="F13" s="641"/>
      <c r="G13" s="642">
        <v>0</v>
      </c>
      <c r="H13" s="86" t="s">
        <v>634</v>
      </c>
      <c r="I13" s="435">
        <v>0</v>
      </c>
      <c r="J13" s="436"/>
      <c r="K13" s="437"/>
      <c r="M13" s="439"/>
    </row>
    <row r="14" spans="1:13" ht="15" customHeight="1" x14ac:dyDescent="0.25">
      <c r="A14" s="286" t="s">
        <v>5</v>
      </c>
      <c r="B14" s="294" t="s">
        <v>25</v>
      </c>
      <c r="C14" s="294" t="s">
        <v>26</v>
      </c>
      <c r="D14" s="294" t="s">
        <v>911</v>
      </c>
      <c r="E14" s="643" t="s">
        <v>1217</v>
      </c>
      <c r="F14" s="644">
        <v>9</v>
      </c>
      <c r="G14" s="645">
        <v>9</v>
      </c>
      <c r="H14" s="146"/>
      <c r="I14" s="440"/>
      <c r="J14" s="311"/>
      <c r="K14" s="312"/>
      <c r="L14" s="441"/>
      <c r="M14" s="442"/>
    </row>
    <row r="15" spans="1:13" ht="30" customHeight="1" x14ac:dyDescent="0.25">
      <c r="A15" s="633" t="s">
        <v>6</v>
      </c>
      <c r="B15" s="287" t="s">
        <v>29</v>
      </c>
      <c r="C15" s="287" t="s">
        <v>30</v>
      </c>
      <c r="D15" s="288" t="s">
        <v>377</v>
      </c>
      <c r="E15" s="646">
        <v>4</v>
      </c>
      <c r="F15" s="635"/>
      <c r="G15" s="636">
        <v>4</v>
      </c>
      <c r="H15" s="84"/>
      <c r="I15" s="432"/>
      <c r="J15" s="245"/>
      <c r="K15" s="229"/>
      <c r="M15" s="555"/>
    </row>
    <row r="16" spans="1:13" ht="45" customHeight="1" x14ac:dyDescent="0.25">
      <c r="A16" s="647" t="s">
        <v>7</v>
      </c>
      <c r="B16" s="287" t="s">
        <v>28</v>
      </c>
      <c r="C16" s="287" t="s">
        <v>32</v>
      </c>
      <c r="D16" s="288" t="s">
        <v>865</v>
      </c>
      <c r="E16" s="646">
        <v>2</v>
      </c>
      <c r="F16" s="648"/>
      <c r="G16" s="649">
        <v>2</v>
      </c>
      <c r="H16" s="84"/>
      <c r="I16" s="432"/>
      <c r="J16" s="245"/>
      <c r="K16" s="229"/>
      <c r="M16" s="442"/>
    </row>
    <row r="17" spans="1:13" ht="30" customHeight="1" x14ac:dyDescent="0.25">
      <c r="A17" s="633" t="s">
        <v>8</v>
      </c>
      <c r="B17" s="287" t="s">
        <v>34</v>
      </c>
      <c r="C17" s="287" t="s">
        <v>35</v>
      </c>
      <c r="D17" s="289" t="s">
        <v>912</v>
      </c>
      <c r="E17" s="646">
        <v>2</v>
      </c>
      <c r="F17" s="635"/>
      <c r="G17" s="636">
        <v>2</v>
      </c>
      <c r="H17" s="84"/>
      <c r="I17" s="432"/>
      <c r="J17" s="245"/>
      <c r="K17" s="229"/>
      <c r="M17" s="555"/>
    </row>
    <row r="18" spans="1:13" ht="45" customHeight="1" x14ac:dyDescent="0.25">
      <c r="A18" s="633" t="s">
        <v>9</v>
      </c>
      <c r="B18" s="287" t="s">
        <v>962</v>
      </c>
      <c r="C18" s="287" t="s">
        <v>36</v>
      </c>
      <c r="D18" s="289" t="s">
        <v>913</v>
      </c>
      <c r="E18" s="646">
        <v>4</v>
      </c>
      <c r="F18" s="635"/>
      <c r="G18" s="636">
        <v>4</v>
      </c>
      <c r="H18" s="84"/>
      <c r="I18" s="432"/>
      <c r="J18" s="245"/>
      <c r="K18" s="229"/>
      <c r="M18" s="555"/>
    </row>
    <row r="19" spans="1:13" ht="45" customHeight="1" x14ac:dyDescent="0.25">
      <c r="A19" s="647" t="s">
        <v>10</v>
      </c>
      <c r="B19" s="287" t="s">
        <v>69</v>
      </c>
      <c r="C19" s="287" t="s">
        <v>37</v>
      </c>
      <c r="D19" s="289" t="s">
        <v>915</v>
      </c>
      <c r="E19" s="646">
        <v>2</v>
      </c>
      <c r="F19" s="635"/>
      <c r="G19" s="636">
        <v>2</v>
      </c>
      <c r="H19" s="84"/>
      <c r="I19" s="432"/>
      <c r="J19" s="245"/>
      <c r="K19" s="229"/>
      <c r="M19" s="555"/>
    </row>
    <row r="20" spans="1:13" ht="45" customHeight="1" x14ac:dyDescent="0.25">
      <c r="A20" s="650" t="s">
        <v>11</v>
      </c>
      <c r="B20" s="651" t="s">
        <v>38</v>
      </c>
      <c r="C20" s="651" t="s">
        <v>39</v>
      </c>
      <c r="D20" s="652" t="s">
        <v>873</v>
      </c>
      <c r="E20" s="653">
        <v>2</v>
      </c>
      <c r="F20" s="654"/>
      <c r="G20" s="655">
        <v>2</v>
      </c>
      <c r="H20" s="146"/>
      <c r="I20" s="443"/>
      <c r="J20" s="444"/>
      <c r="K20" s="243"/>
      <c r="M20" s="442"/>
    </row>
    <row r="21" spans="1:13" ht="105" x14ac:dyDescent="0.25">
      <c r="A21" s="286" t="s">
        <v>12</v>
      </c>
      <c r="B21" s="287" t="s">
        <v>832</v>
      </c>
      <c r="C21" s="656" t="s">
        <v>222</v>
      </c>
      <c r="D21" s="226" t="s">
        <v>916</v>
      </c>
      <c r="E21" s="646">
        <v>4</v>
      </c>
      <c r="F21" s="635"/>
      <c r="G21" s="636">
        <v>4</v>
      </c>
      <c r="H21" s="84"/>
      <c r="I21" s="432"/>
      <c r="J21" s="245"/>
      <c r="K21" s="229"/>
      <c r="M21" s="442"/>
    </row>
    <row r="22" spans="1:13" ht="30" x14ac:dyDescent="0.25">
      <c r="A22" s="633" t="s">
        <v>13</v>
      </c>
      <c r="B22" s="287" t="s">
        <v>1218</v>
      </c>
      <c r="C22" s="656" t="s">
        <v>222</v>
      </c>
      <c r="D22" s="288" t="s">
        <v>1110</v>
      </c>
      <c r="E22" s="657">
        <v>1</v>
      </c>
      <c r="F22" s="658"/>
      <c r="G22" s="636">
        <v>1</v>
      </c>
      <c r="H22" s="149"/>
      <c r="I22" s="445"/>
      <c r="J22" s="367"/>
      <c r="K22" s="446"/>
      <c r="L22" s="447"/>
      <c r="M22" s="555"/>
    </row>
    <row r="23" spans="1:13" ht="30" customHeight="1" x14ac:dyDescent="0.25">
      <c r="A23" s="633" t="s">
        <v>14</v>
      </c>
      <c r="B23" s="287" t="s">
        <v>973</v>
      </c>
      <c r="C23" s="287" t="s">
        <v>41</v>
      </c>
      <c r="D23" s="288" t="s">
        <v>976</v>
      </c>
      <c r="E23" s="646">
        <v>1</v>
      </c>
      <c r="F23" s="635">
        <v>1</v>
      </c>
      <c r="G23" s="636">
        <v>2</v>
      </c>
      <c r="H23" s="84"/>
      <c r="I23" s="432"/>
      <c r="J23" s="245"/>
      <c r="K23" s="229"/>
      <c r="M23" s="555" t="s">
        <v>975</v>
      </c>
    </row>
    <row r="24" spans="1:13" ht="30.75" thickBot="1" x14ac:dyDescent="0.3">
      <c r="A24" s="659" t="s">
        <v>15</v>
      </c>
      <c r="B24" s="660" t="s">
        <v>42</v>
      </c>
      <c r="C24" s="661" t="s">
        <v>43</v>
      </c>
      <c r="D24" s="661"/>
      <c r="E24" s="662">
        <v>1</v>
      </c>
      <c r="F24" s="663"/>
      <c r="G24" s="664">
        <v>0</v>
      </c>
      <c r="H24" s="150" t="s">
        <v>634</v>
      </c>
      <c r="I24" s="448">
        <v>0</v>
      </c>
      <c r="J24" s="449"/>
      <c r="K24" s="450"/>
      <c r="M24" s="556" t="s">
        <v>822</v>
      </c>
    </row>
    <row r="25" spans="1:13" ht="30.75" thickBot="1" x14ac:dyDescent="0.3">
      <c r="A25" s="451" t="s">
        <v>40</v>
      </c>
      <c r="B25" s="1104" t="s">
        <v>630</v>
      </c>
      <c r="C25" s="1104"/>
      <c r="D25" s="1104"/>
      <c r="E25" s="1104"/>
      <c r="F25" s="1104"/>
      <c r="G25" s="1104"/>
      <c r="H25" s="1104"/>
      <c r="I25" s="452">
        <f>SUM(I10:I24)</f>
        <v>0</v>
      </c>
      <c r="J25" s="453"/>
      <c r="K25" s="454"/>
      <c r="M25" s="557" t="s">
        <v>1369</v>
      </c>
    </row>
    <row r="26" spans="1:13" ht="15.75" thickBot="1" x14ac:dyDescent="0.3">
      <c r="I26" s="455"/>
      <c r="J26" s="456"/>
      <c r="K26" s="456"/>
      <c r="M26" s="558"/>
    </row>
    <row r="27" spans="1:13" ht="15.75" x14ac:dyDescent="0.25">
      <c r="A27" s="423" t="s">
        <v>33</v>
      </c>
      <c r="B27" s="457" t="s">
        <v>46</v>
      </c>
      <c r="C27" s="458"/>
      <c r="D27" s="458"/>
      <c r="E27" s="459"/>
      <c r="F27" s="460"/>
      <c r="G27" s="461"/>
      <c r="H27" s="428"/>
      <c r="I27" s="429"/>
      <c r="J27" s="430"/>
      <c r="K27" s="431"/>
      <c r="M27" s="554"/>
    </row>
    <row r="28" spans="1:13" ht="45" customHeight="1" x14ac:dyDescent="0.25">
      <c r="A28" s="633" t="s">
        <v>47</v>
      </c>
      <c r="B28" s="287" t="s">
        <v>54</v>
      </c>
      <c r="C28" s="287" t="s">
        <v>61</v>
      </c>
      <c r="D28" s="287" t="s">
        <v>833</v>
      </c>
      <c r="E28" s="634">
        <v>1</v>
      </c>
      <c r="F28" s="635"/>
      <c r="G28" s="665">
        <v>1</v>
      </c>
      <c r="H28" s="84"/>
      <c r="I28" s="432"/>
      <c r="J28" s="245"/>
      <c r="K28" s="229"/>
      <c r="M28" s="555"/>
    </row>
    <row r="29" spans="1:13" ht="45" customHeight="1" x14ac:dyDescent="0.25">
      <c r="A29" s="666" t="s">
        <v>917</v>
      </c>
      <c r="B29" s="292" t="s">
        <v>977</v>
      </c>
      <c r="C29" s="292"/>
      <c r="D29" s="292" t="s">
        <v>1194</v>
      </c>
      <c r="E29" s="667" t="s">
        <v>40</v>
      </c>
      <c r="F29" s="668"/>
      <c r="G29" s="669">
        <v>1</v>
      </c>
      <c r="H29" s="145"/>
      <c r="I29" s="462"/>
      <c r="J29" s="463"/>
      <c r="K29" s="235"/>
      <c r="M29" s="497"/>
    </row>
    <row r="30" spans="1:13" ht="45" customHeight="1" x14ac:dyDescent="0.25">
      <c r="A30" s="633" t="s">
        <v>48</v>
      </c>
      <c r="B30" s="287" t="s">
        <v>55</v>
      </c>
      <c r="C30" s="287" t="s">
        <v>62</v>
      </c>
      <c r="D30" s="287"/>
      <c r="E30" s="646">
        <v>2</v>
      </c>
      <c r="F30" s="635"/>
      <c r="G30" s="665">
        <v>2</v>
      </c>
      <c r="H30" s="84"/>
      <c r="I30" s="432"/>
      <c r="J30" s="245"/>
      <c r="K30" s="229"/>
      <c r="M30" s="442"/>
    </row>
    <row r="31" spans="1:13" ht="30" customHeight="1" x14ac:dyDescent="0.25">
      <c r="A31" s="633" t="s">
        <v>49</v>
      </c>
      <c r="B31" s="287" t="s">
        <v>56</v>
      </c>
      <c r="C31" s="287" t="s">
        <v>62</v>
      </c>
      <c r="D31" s="287"/>
      <c r="E31" s="646">
        <v>1</v>
      </c>
      <c r="F31" s="635"/>
      <c r="G31" s="665">
        <v>1</v>
      </c>
      <c r="H31" s="84"/>
      <c r="I31" s="432"/>
      <c r="J31" s="245"/>
      <c r="K31" s="229"/>
      <c r="M31" s="442"/>
    </row>
    <row r="32" spans="1:13" ht="15" customHeight="1" x14ac:dyDescent="0.25">
      <c r="A32" s="633" t="s">
        <v>50</v>
      </c>
      <c r="B32" s="287" t="s">
        <v>57</v>
      </c>
      <c r="C32" s="287"/>
      <c r="D32" s="288" t="s">
        <v>765</v>
      </c>
      <c r="E32" s="646">
        <v>1</v>
      </c>
      <c r="F32" s="635"/>
      <c r="G32" s="665">
        <v>1</v>
      </c>
      <c r="H32" s="84"/>
      <c r="I32" s="432"/>
      <c r="J32" s="245"/>
      <c r="K32" s="229"/>
      <c r="M32" s="555"/>
    </row>
    <row r="33" spans="1:13" ht="15" customHeight="1" x14ac:dyDescent="0.25">
      <c r="A33" s="633" t="s">
        <v>51</v>
      </c>
      <c r="B33" s="287" t="s">
        <v>58</v>
      </c>
      <c r="C33" s="287" t="s">
        <v>63</v>
      </c>
      <c r="D33" s="288" t="s">
        <v>906</v>
      </c>
      <c r="E33" s="634" t="s">
        <v>66</v>
      </c>
      <c r="F33" s="635"/>
      <c r="G33" s="665">
        <v>1</v>
      </c>
      <c r="H33" s="84"/>
      <c r="I33" s="432"/>
      <c r="J33" s="245"/>
      <c r="K33" s="229"/>
      <c r="M33" s="555"/>
    </row>
    <row r="34" spans="1:13" ht="30" customHeight="1" x14ac:dyDescent="0.25">
      <c r="A34" s="633" t="s">
        <v>52</v>
      </c>
      <c r="B34" s="287" t="s">
        <v>59</v>
      </c>
      <c r="C34" s="287" t="s">
        <v>64</v>
      </c>
      <c r="D34" s="287" t="s">
        <v>1125</v>
      </c>
      <c r="E34" s="634" t="s">
        <v>66</v>
      </c>
      <c r="F34" s="635"/>
      <c r="G34" s="665">
        <v>1</v>
      </c>
      <c r="H34" s="84"/>
      <c r="I34" s="432"/>
      <c r="J34" s="245"/>
      <c r="K34" s="229"/>
      <c r="M34" s="555" t="s">
        <v>341</v>
      </c>
    </row>
    <row r="35" spans="1:13" ht="30.75" thickBot="1" x14ac:dyDescent="0.3">
      <c r="A35" s="670" t="s">
        <v>53</v>
      </c>
      <c r="B35" s="671" t="s">
        <v>60</v>
      </c>
      <c r="C35" s="671" t="s">
        <v>65</v>
      </c>
      <c r="D35" s="672"/>
      <c r="E35" s="673" t="s">
        <v>769</v>
      </c>
      <c r="F35" s="674">
        <v>0</v>
      </c>
      <c r="G35" s="675">
        <v>0</v>
      </c>
      <c r="H35" s="84"/>
      <c r="I35" s="465"/>
      <c r="J35" s="466"/>
      <c r="K35" s="217"/>
      <c r="M35" s="467" t="s">
        <v>1219</v>
      </c>
    </row>
    <row r="36" spans="1:13" ht="30.75" thickBot="1" x14ac:dyDescent="0.3">
      <c r="A36" s="451" t="s">
        <v>33</v>
      </c>
      <c r="B36" s="1104" t="s">
        <v>630</v>
      </c>
      <c r="C36" s="1104"/>
      <c r="D36" s="1104"/>
      <c r="E36" s="1104"/>
      <c r="F36" s="1104"/>
      <c r="G36" s="1104"/>
      <c r="H36" s="1104"/>
      <c r="I36" s="452">
        <f>SUM(I28,I30:I35)</f>
        <v>0</v>
      </c>
      <c r="J36" s="453"/>
      <c r="K36" s="454"/>
      <c r="M36" s="557" t="s">
        <v>1369</v>
      </c>
    </row>
    <row r="37" spans="1:13" ht="15.75" thickBot="1" x14ac:dyDescent="0.3">
      <c r="I37" s="455"/>
      <c r="J37" s="456"/>
      <c r="K37" s="456"/>
      <c r="M37" s="558"/>
    </row>
    <row r="38" spans="1:13" ht="15.75" customHeight="1" x14ac:dyDescent="0.25">
      <c r="A38" s="423" t="s">
        <v>67</v>
      </c>
      <c r="B38" s="457" t="s">
        <v>68</v>
      </c>
      <c r="C38" s="458"/>
      <c r="D38" s="458"/>
      <c r="E38" s="459"/>
      <c r="F38" s="460"/>
      <c r="G38" s="461"/>
      <c r="H38" s="428"/>
      <c r="I38" s="429"/>
      <c r="J38" s="430"/>
      <c r="K38" s="431"/>
      <c r="M38" s="554"/>
    </row>
    <row r="39" spans="1:13" ht="30" customHeight="1" x14ac:dyDescent="0.25">
      <c r="A39" s="633" t="s">
        <v>70</v>
      </c>
      <c r="B39" s="294" t="s">
        <v>1300</v>
      </c>
      <c r="C39" s="287" t="s">
        <v>73</v>
      </c>
      <c r="D39" s="676"/>
      <c r="E39" s="646">
        <v>1</v>
      </c>
      <c r="F39" s="635"/>
      <c r="G39" s="665">
        <v>1</v>
      </c>
      <c r="H39" s="84"/>
      <c r="I39" s="432"/>
      <c r="J39" s="245"/>
      <c r="K39" s="229"/>
      <c r="M39" s="442"/>
    </row>
    <row r="40" spans="1:13" ht="45" customHeight="1" x14ac:dyDescent="0.25">
      <c r="A40" s="633" t="s">
        <v>71</v>
      </c>
      <c r="B40" s="294" t="s">
        <v>1301</v>
      </c>
      <c r="C40" s="287" t="s">
        <v>73</v>
      </c>
      <c r="D40" s="288"/>
      <c r="E40" s="646">
        <v>14</v>
      </c>
      <c r="F40" s="635"/>
      <c r="G40" s="677">
        <v>14</v>
      </c>
      <c r="H40" s="84"/>
      <c r="I40" s="432"/>
      <c r="J40" s="245"/>
      <c r="K40" s="229"/>
      <c r="M40" s="442" t="s">
        <v>1302</v>
      </c>
    </row>
    <row r="41" spans="1:13" ht="30" customHeight="1" x14ac:dyDescent="0.25">
      <c r="A41" s="633" t="s">
        <v>72</v>
      </c>
      <c r="B41" s="287" t="s">
        <v>1298</v>
      </c>
      <c r="C41" s="287" t="s">
        <v>73</v>
      </c>
      <c r="D41" s="676"/>
      <c r="E41" s="646">
        <v>12</v>
      </c>
      <c r="F41" s="635">
        <v>4</v>
      </c>
      <c r="G41" s="677">
        <v>16</v>
      </c>
      <c r="H41" s="84"/>
      <c r="I41" s="432"/>
      <c r="J41" s="245"/>
      <c r="K41" s="229"/>
      <c r="M41" s="442" t="s">
        <v>907</v>
      </c>
    </row>
    <row r="42" spans="1:13" ht="45" customHeight="1" x14ac:dyDescent="0.25">
      <c r="A42" s="647" t="s">
        <v>74</v>
      </c>
      <c r="B42" s="652" t="s">
        <v>1299</v>
      </c>
      <c r="C42" s="652" t="s">
        <v>73</v>
      </c>
      <c r="D42" s="676"/>
      <c r="E42" s="678">
        <v>2</v>
      </c>
      <c r="F42" s="679">
        <v>0</v>
      </c>
      <c r="G42" s="680">
        <v>0</v>
      </c>
      <c r="H42" s="148" t="s">
        <v>634</v>
      </c>
      <c r="I42" s="468"/>
      <c r="J42" s="383"/>
      <c r="K42" s="469"/>
      <c r="M42" s="442" t="s">
        <v>1352</v>
      </c>
    </row>
    <row r="43" spans="1:13" s="438" customFormat="1" ht="75" customHeight="1" x14ac:dyDescent="0.25">
      <c r="A43" s="638" t="s">
        <v>75</v>
      </c>
      <c r="B43" s="639" t="s">
        <v>974</v>
      </c>
      <c r="C43" s="639" t="s">
        <v>73</v>
      </c>
      <c r="D43" s="639"/>
      <c r="E43" s="640" t="s">
        <v>140</v>
      </c>
      <c r="F43" s="641"/>
      <c r="G43" s="681">
        <v>0</v>
      </c>
      <c r="H43" s="86" t="s">
        <v>634</v>
      </c>
      <c r="I43" s="435">
        <v>0</v>
      </c>
      <c r="J43" s="436"/>
      <c r="K43" s="437"/>
      <c r="M43" s="470"/>
    </row>
    <row r="44" spans="1:13" s="438" customFormat="1" ht="45" customHeight="1" x14ac:dyDescent="0.25">
      <c r="A44" s="638" t="s">
        <v>76</v>
      </c>
      <c r="B44" s="639" t="s">
        <v>688</v>
      </c>
      <c r="C44" s="639" t="s">
        <v>122</v>
      </c>
      <c r="D44" s="639"/>
      <c r="E44" s="640" t="s">
        <v>141</v>
      </c>
      <c r="F44" s="641"/>
      <c r="G44" s="681">
        <v>0</v>
      </c>
      <c r="H44" s="86" t="s">
        <v>634</v>
      </c>
      <c r="I44" s="435">
        <v>0</v>
      </c>
      <c r="J44" s="436"/>
      <c r="K44" s="437"/>
      <c r="M44" s="439"/>
    </row>
    <row r="45" spans="1:13" s="438" customFormat="1" ht="45" customHeight="1" x14ac:dyDescent="0.25">
      <c r="A45" s="638" t="s">
        <v>77</v>
      </c>
      <c r="B45" s="639" t="s">
        <v>91</v>
      </c>
      <c r="C45" s="639" t="s">
        <v>122</v>
      </c>
      <c r="D45" s="639"/>
      <c r="E45" s="640" t="s">
        <v>141</v>
      </c>
      <c r="F45" s="641"/>
      <c r="G45" s="681">
        <v>0</v>
      </c>
      <c r="H45" s="86" t="s">
        <v>634</v>
      </c>
      <c r="I45" s="435">
        <v>0</v>
      </c>
      <c r="J45" s="436"/>
      <c r="K45" s="437"/>
      <c r="M45" s="439"/>
    </row>
    <row r="46" spans="1:13" ht="30" customHeight="1" x14ac:dyDescent="0.25">
      <c r="A46" s="633" t="s">
        <v>78</v>
      </c>
      <c r="B46" s="287" t="s">
        <v>92</v>
      </c>
      <c r="C46" s="287" t="s">
        <v>123</v>
      </c>
      <c r="D46" s="287"/>
      <c r="E46" s="634" t="s">
        <v>142</v>
      </c>
      <c r="F46" s="635"/>
      <c r="G46" s="665">
        <v>4</v>
      </c>
      <c r="H46" s="84"/>
      <c r="I46" s="432"/>
      <c r="J46" s="245"/>
      <c r="K46" s="229"/>
      <c r="M46" s="555"/>
    </row>
    <row r="47" spans="1:13" ht="15" customHeight="1" x14ac:dyDescent="0.25">
      <c r="A47" s="633" t="s">
        <v>79</v>
      </c>
      <c r="B47" s="287" t="s">
        <v>93</v>
      </c>
      <c r="C47" s="287" t="s">
        <v>124</v>
      </c>
      <c r="D47" s="287"/>
      <c r="E47" s="646">
        <v>1</v>
      </c>
      <c r="F47" s="635"/>
      <c r="G47" s="665">
        <v>1</v>
      </c>
      <c r="H47" s="84"/>
      <c r="I47" s="432"/>
      <c r="J47" s="245"/>
      <c r="K47" s="229"/>
      <c r="M47" s="555"/>
    </row>
    <row r="48" spans="1:13" ht="15" customHeight="1" x14ac:dyDescent="0.25">
      <c r="A48" s="633" t="s">
        <v>80</v>
      </c>
      <c r="B48" s="287" t="s">
        <v>94</v>
      </c>
      <c r="C48" s="287"/>
      <c r="D48" s="287"/>
      <c r="E48" s="646">
        <v>1</v>
      </c>
      <c r="F48" s="635"/>
      <c r="G48" s="665">
        <v>1</v>
      </c>
      <c r="H48" s="84"/>
      <c r="I48" s="432"/>
      <c r="J48" s="245"/>
      <c r="K48" s="229"/>
      <c r="M48" s="555"/>
    </row>
    <row r="49" spans="1:13" ht="30" customHeight="1" x14ac:dyDescent="0.25">
      <c r="A49" s="633" t="s">
        <v>81</v>
      </c>
      <c r="B49" s="287" t="s">
        <v>95</v>
      </c>
      <c r="C49" s="287" t="s">
        <v>125</v>
      </c>
      <c r="D49" s="287" t="s">
        <v>978</v>
      </c>
      <c r="E49" s="646">
        <v>1</v>
      </c>
      <c r="F49" s="635"/>
      <c r="G49" s="665">
        <v>1</v>
      </c>
      <c r="H49" s="84"/>
      <c r="I49" s="432"/>
      <c r="J49" s="245"/>
      <c r="K49" s="229"/>
      <c r="M49" s="442" t="s">
        <v>1328</v>
      </c>
    </row>
    <row r="50" spans="1:13" ht="30" customHeight="1" x14ac:dyDescent="0.25">
      <c r="A50" s="633" t="s">
        <v>82</v>
      </c>
      <c r="B50" s="287" t="s">
        <v>387</v>
      </c>
      <c r="C50" s="287" t="s">
        <v>126</v>
      </c>
      <c r="D50" s="287" t="s">
        <v>978</v>
      </c>
      <c r="E50" s="646">
        <v>1</v>
      </c>
      <c r="F50" s="635"/>
      <c r="G50" s="665">
        <v>1</v>
      </c>
      <c r="H50" s="84"/>
      <c r="I50" s="432"/>
      <c r="J50" s="245"/>
      <c r="K50" s="229"/>
      <c r="M50" s="442"/>
    </row>
    <row r="51" spans="1:13" ht="15" customHeight="1" x14ac:dyDescent="0.25">
      <c r="A51" s="633" t="s">
        <v>83</v>
      </c>
      <c r="B51" s="287" t="s">
        <v>96</v>
      </c>
      <c r="C51" s="287" t="s">
        <v>127</v>
      </c>
      <c r="D51" s="288" t="s">
        <v>1220</v>
      </c>
      <c r="E51" s="646">
        <v>2</v>
      </c>
      <c r="F51" s="635"/>
      <c r="G51" s="665">
        <v>2</v>
      </c>
      <c r="H51" s="84"/>
      <c r="I51" s="432"/>
      <c r="J51" s="245"/>
      <c r="K51" s="229"/>
      <c r="M51" s="442" t="s">
        <v>1221</v>
      </c>
    </row>
    <row r="52" spans="1:13" ht="15" customHeight="1" x14ac:dyDescent="0.25">
      <c r="A52" s="633" t="s">
        <v>84</v>
      </c>
      <c r="B52" s="287" t="s">
        <v>97</v>
      </c>
      <c r="C52" s="287" t="s">
        <v>128</v>
      </c>
      <c r="D52" s="287"/>
      <c r="E52" s="646">
        <v>2</v>
      </c>
      <c r="F52" s="635"/>
      <c r="G52" s="665">
        <v>2</v>
      </c>
      <c r="H52" s="84"/>
      <c r="I52" s="432"/>
      <c r="J52" s="245"/>
      <c r="K52" s="229"/>
      <c r="M52" s="555"/>
    </row>
    <row r="53" spans="1:13" ht="30" customHeight="1" x14ac:dyDescent="0.25">
      <c r="A53" s="633" t="s">
        <v>85</v>
      </c>
      <c r="B53" s="287" t="s">
        <v>98</v>
      </c>
      <c r="C53" s="287" t="s">
        <v>129</v>
      </c>
      <c r="D53" s="682"/>
      <c r="E53" s="646">
        <v>1</v>
      </c>
      <c r="F53" s="635">
        <v>1</v>
      </c>
      <c r="G53" s="665">
        <v>2</v>
      </c>
      <c r="H53" s="84"/>
      <c r="I53" s="432"/>
      <c r="J53" s="245"/>
      <c r="K53" s="229"/>
      <c r="M53" s="442" t="s">
        <v>1354</v>
      </c>
    </row>
    <row r="54" spans="1:13" ht="30" customHeight="1" x14ac:dyDescent="0.25">
      <c r="A54" s="633" t="s">
        <v>86</v>
      </c>
      <c r="B54" s="287" t="s">
        <v>823</v>
      </c>
      <c r="C54" s="287" t="s">
        <v>130</v>
      </c>
      <c r="D54" s="288" t="s">
        <v>979</v>
      </c>
      <c r="E54" s="646">
        <v>2</v>
      </c>
      <c r="F54" s="635"/>
      <c r="G54" s="665">
        <v>2</v>
      </c>
      <c r="H54" s="84"/>
      <c r="I54" s="432"/>
      <c r="J54" s="245"/>
      <c r="K54" s="229"/>
      <c r="M54" s="442"/>
    </row>
    <row r="55" spans="1:13" s="438" customFormat="1" ht="45" customHeight="1" x14ac:dyDescent="0.25">
      <c r="A55" s="638" t="s">
        <v>87</v>
      </c>
      <c r="B55" s="639" t="s">
        <v>99</v>
      </c>
      <c r="C55" s="639" t="s">
        <v>132</v>
      </c>
      <c r="D55" s="639"/>
      <c r="E55" s="640" t="s">
        <v>140</v>
      </c>
      <c r="F55" s="641">
        <v>0</v>
      </c>
      <c r="G55" s="681">
        <v>0</v>
      </c>
      <c r="H55" s="86" t="s">
        <v>634</v>
      </c>
      <c r="I55" s="435">
        <v>0</v>
      </c>
      <c r="J55" s="436"/>
      <c r="K55" s="437"/>
      <c r="M55" s="439"/>
    </row>
    <row r="56" spans="1:13" ht="15" customHeight="1" x14ac:dyDescent="0.25">
      <c r="A56" s="633" t="s">
        <v>88</v>
      </c>
      <c r="B56" s="287" t="s">
        <v>100</v>
      </c>
      <c r="C56" s="287" t="s">
        <v>131</v>
      </c>
      <c r="D56" s="288" t="s">
        <v>768</v>
      </c>
      <c r="E56" s="646">
        <v>2</v>
      </c>
      <c r="F56" s="635"/>
      <c r="G56" s="665">
        <v>2</v>
      </c>
      <c r="H56" s="84"/>
      <c r="I56" s="432"/>
      <c r="J56" s="245"/>
      <c r="K56" s="229"/>
      <c r="M56" s="555"/>
    </row>
    <row r="57" spans="1:13" ht="30" customHeight="1" x14ac:dyDescent="0.25">
      <c r="A57" s="633" t="s">
        <v>89</v>
      </c>
      <c r="B57" s="287" t="s">
        <v>101</v>
      </c>
      <c r="C57" s="287" t="s">
        <v>130</v>
      </c>
      <c r="D57" s="288" t="s">
        <v>378</v>
      </c>
      <c r="E57" s="646">
        <v>3</v>
      </c>
      <c r="F57" s="635"/>
      <c r="G57" s="665">
        <v>3</v>
      </c>
      <c r="H57" s="84"/>
      <c r="I57" s="432"/>
      <c r="J57" s="245"/>
      <c r="K57" s="229"/>
      <c r="M57" s="442"/>
    </row>
    <row r="58" spans="1:13" ht="75" customHeight="1" x14ac:dyDescent="0.25">
      <c r="A58" s="633" t="s">
        <v>90</v>
      </c>
      <c r="B58" s="287" t="s">
        <v>102</v>
      </c>
      <c r="C58" s="287" t="s">
        <v>130</v>
      </c>
      <c r="D58" s="288" t="s">
        <v>762</v>
      </c>
      <c r="E58" s="646">
        <v>1</v>
      </c>
      <c r="F58" s="635"/>
      <c r="G58" s="665">
        <v>1</v>
      </c>
      <c r="H58" s="84"/>
      <c r="I58" s="432"/>
      <c r="J58" s="245"/>
      <c r="K58" s="229"/>
      <c r="M58" s="442"/>
    </row>
    <row r="59" spans="1:13" ht="60" customHeight="1" x14ac:dyDescent="0.25">
      <c r="A59" s="633" t="s">
        <v>103</v>
      </c>
      <c r="B59" s="287" t="s">
        <v>108</v>
      </c>
      <c r="C59" s="287" t="s">
        <v>130</v>
      </c>
      <c r="D59" s="288" t="s">
        <v>908</v>
      </c>
      <c r="E59" s="634" t="s">
        <v>141</v>
      </c>
      <c r="F59" s="635">
        <v>2</v>
      </c>
      <c r="G59" s="665">
        <v>2</v>
      </c>
      <c r="H59" s="84"/>
      <c r="I59" s="432"/>
      <c r="J59" s="245"/>
      <c r="K59" s="229"/>
      <c r="M59" s="442" t="s">
        <v>1354</v>
      </c>
    </row>
    <row r="60" spans="1:13" ht="15" customHeight="1" x14ac:dyDescent="0.25">
      <c r="A60" s="633" t="s">
        <v>104</v>
      </c>
      <c r="B60" s="287" t="s">
        <v>834</v>
      </c>
      <c r="C60" s="287" t="s">
        <v>133</v>
      </c>
      <c r="D60" s="287" t="s">
        <v>1000</v>
      </c>
      <c r="E60" s="646">
        <v>2</v>
      </c>
      <c r="F60" s="635"/>
      <c r="G60" s="665">
        <v>2</v>
      </c>
      <c r="H60" s="84"/>
      <c r="I60" s="432"/>
      <c r="J60" s="245"/>
      <c r="K60" s="229"/>
      <c r="M60" s="555"/>
    </row>
    <row r="61" spans="1:13" ht="15" customHeight="1" x14ac:dyDescent="0.25">
      <c r="A61" s="633" t="s">
        <v>105</v>
      </c>
      <c r="B61" s="287" t="s">
        <v>109</v>
      </c>
      <c r="C61" s="287" t="s">
        <v>134</v>
      </c>
      <c r="D61" s="287"/>
      <c r="E61" s="646">
        <v>4</v>
      </c>
      <c r="F61" s="635"/>
      <c r="G61" s="665">
        <v>4</v>
      </c>
      <c r="H61" s="84"/>
      <c r="I61" s="432"/>
      <c r="J61" s="245"/>
      <c r="K61" s="229"/>
      <c r="M61" s="555"/>
    </row>
    <row r="62" spans="1:13" s="438" customFormat="1" ht="15" customHeight="1" x14ac:dyDescent="0.25">
      <c r="A62" s="638" t="s">
        <v>106</v>
      </c>
      <c r="B62" s="639" t="s">
        <v>110</v>
      </c>
      <c r="C62" s="639" t="s">
        <v>134</v>
      </c>
      <c r="D62" s="639"/>
      <c r="E62" s="640" t="s">
        <v>143</v>
      </c>
      <c r="F62" s="641">
        <v>0</v>
      </c>
      <c r="G62" s="681">
        <v>0</v>
      </c>
      <c r="H62" s="86" t="s">
        <v>634</v>
      </c>
      <c r="I62" s="435">
        <v>0</v>
      </c>
      <c r="J62" s="436"/>
      <c r="K62" s="437"/>
      <c r="M62" s="439"/>
    </row>
    <row r="63" spans="1:13" ht="15" customHeight="1" x14ac:dyDescent="0.25">
      <c r="A63" s="633" t="s">
        <v>107</v>
      </c>
      <c r="B63" s="287" t="s">
        <v>1222</v>
      </c>
      <c r="C63" s="287" t="s">
        <v>135</v>
      </c>
      <c r="D63" s="288" t="s">
        <v>998</v>
      </c>
      <c r="E63" s="646">
        <v>3</v>
      </c>
      <c r="F63" s="635"/>
      <c r="G63" s="665">
        <v>3</v>
      </c>
      <c r="H63" s="84"/>
      <c r="I63" s="432"/>
      <c r="J63" s="245"/>
      <c r="K63" s="229"/>
      <c r="M63" s="555"/>
    </row>
    <row r="64" spans="1:13" ht="30" customHeight="1" x14ac:dyDescent="0.25">
      <c r="A64" s="633" t="s">
        <v>111</v>
      </c>
      <c r="B64" s="287" t="s">
        <v>902</v>
      </c>
      <c r="C64" s="287" t="s">
        <v>136</v>
      </c>
      <c r="D64" s="288" t="s">
        <v>990</v>
      </c>
      <c r="E64" s="646">
        <v>4</v>
      </c>
      <c r="F64" s="635"/>
      <c r="G64" s="665">
        <v>4</v>
      </c>
      <c r="H64" s="84"/>
      <c r="I64" s="432"/>
      <c r="J64" s="245"/>
      <c r="K64" s="229"/>
      <c r="M64" s="555"/>
    </row>
    <row r="65" spans="1:13" ht="15" customHeight="1" x14ac:dyDescent="0.25">
      <c r="A65" s="633" t="s">
        <v>112</v>
      </c>
      <c r="B65" s="287" t="s">
        <v>117</v>
      </c>
      <c r="C65" s="287" t="s">
        <v>137</v>
      </c>
      <c r="D65" s="287"/>
      <c r="E65" s="646">
        <v>3</v>
      </c>
      <c r="F65" s="635"/>
      <c r="G65" s="665">
        <v>3</v>
      </c>
      <c r="H65" s="84"/>
      <c r="I65" s="432"/>
      <c r="J65" s="245"/>
      <c r="K65" s="229"/>
      <c r="M65" s="555"/>
    </row>
    <row r="66" spans="1:13" ht="15" customHeight="1" x14ac:dyDescent="0.25">
      <c r="A66" s="633" t="s">
        <v>113</v>
      </c>
      <c r="B66" s="287" t="s">
        <v>118</v>
      </c>
      <c r="C66" s="287" t="s">
        <v>138</v>
      </c>
      <c r="D66" s="287"/>
      <c r="E66" s="646">
        <v>1</v>
      </c>
      <c r="F66" s="635"/>
      <c r="G66" s="665">
        <v>1</v>
      </c>
      <c r="H66" s="84"/>
      <c r="I66" s="432"/>
      <c r="J66" s="245"/>
      <c r="K66" s="229"/>
      <c r="M66" s="442" t="s">
        <v>1328</v>
      </c>
    </row>
    <row r="67" spans="1:13" ht="15" customHeight="1" x14ac:dyDescent="0.25">
      <c r="A67" s="633" t="s">
        <v>114</v>
      </c>
      <c r="B67" s="287" t="s">
        <v>119</v>
      </c>
      <c r="C67" s="287" t="s">
        <v>138</v>
      </c>
      <c r="D67" s="287"/>
      <c r="E67" s="646">
        <v>1</v>
      </c>
      <c r="F67" s="635"/>
      <c r="G67" s="665">
        <v>1</v>
      </c>
      <c r="H67" s="84"/>
      <c r="I67" s="432"/>
      <c r="J67" s="245"/>
      <c r="K67" s="229"/>
      <c r="M67" s="442" t="s">
        <v>1328</v>
      </c>
    </row>
    <row r="68" spans="1:13" ht="15" customHeight="1" x14ac:dyDescent="0.25">
      <c r="A68" s="633" t="s">
        <v>115</v>
      </c>
      <c r="B68" s="287" t="s">
        <v>120</v>
      </c>
      <c r="C68" s="656" t="s">
        <v>222</v>
      </c>
      <c r="D68" s="287"/>
      <c r="E68" s="646">
        <v>1</v>
      </c>
      <c r="F68" s="635"/>
      <c r="G68" s="665">
        <v>1</v>
      </c>
      <c r="H68" s="84"/>
      <c r="I68" s="432"/>
      <c r="J68" s="245"/>
      <c r="K68" s="229"/>
      <c r="M68" s="442"/>
    </row>
    <row r="69" spans="1:13" ht="75" customHeight="1" x14ac:dyDescent="0.25">
      <c r="A69" s="633" t="s">
        <v>116</v>
      </c>
      <c r="B69" s="287" t="s">
        <v>121</v>
      </c>
      <c r="C69" s="287" t="s">
        <v>139</v>
      </c>
      <c r="D69" s="288" t="s">
        <v>991</v>
      </c>
      <c r="E69" s="646">
        <v>1</v>
      </c>
      <c r="F69" s="635"/>
      <c r="G69" s="665">
        <v>1</v>
      </c>
      <c r="H69" s="84"/>
      <c r="I69" s="432"/>
      <c r="J69" s="245"/>
      <c r="K69" s="229"/>
      <c r="M69" s="442"/>
    </row>
    <row r="70" spans="1:13" ht="45" customHeight="1" thickBot="1" x14ac:dyDescent="0.3">
      <c r="A70" s="683" t="s">
        <v>994</v>
      </c>
      <c r="B70" s="684" t="s">
        <v>1270</v>
      </c>
      <c r="C70" s="684" t="s">
        <v>995</v>
      </c>
      <c r="D70" s="684" t="s">
        <v>1095</v>
      </c>
      <c r="E70" s="685" t="s">
        <v>141</v>
      </c>
      <c r="F70" s="686">
        <v>1</v>
      </c>
      <c r="G70" s="687">
        <v>1</v>
      </c>
      <c r="H70" s="153"/>
      <c r="I70" s="471"/>
      <c r="J70" s="472"/>
      <c r="K70" s="473"/>
      <c r="M70" s="474"/>
    </row>
    <row r="71" spans="1:13" s="475" customFormat="1" ht="30.75" thickBot="1" x14ac:dyDescent="0.3">
      <c r="A71" s="451" t="s">
        <v>67</v>
      </c>
      <c r="B71" s="1104" t="s">
        <v>630</v>
      </c>
      <c r="C71" s="1104"/>
      <c r="D71" s="1104"/>
      <c r="E71" s="1104"/>
      <c r="F71" s="1104"/>
      <c r="G71" s="1104"/>
      <c r="H71" s="1104"/>
      <c r="I71" s="452">
        <f>SUM(I39:I69)</f>
        <v>0</v>
      </c>
      <c r="J71" s="453"/>
      <c r="K71" s="454"/>
      <c r="L71" s="178"/>
      <c r="M71" s="557" t="s">
        <v>1369</v>
      </c>
    </row>
    <row r="72" spans="1:13" ht="15.75" thickBot="1" x14ac:dyDescent="0.3">
      <c r="I72" s="455"/>
      <c r="J72" s="456"/>
      <c r="K72" s="456"/>
      <c r="M72" s="558"/>
    </row>
    <row r="73" spans="1:13" ht="15.75" x14ac:dyDescent="0.25">
      <c r="A73" s="423" t="s">
        <v>31</v>
      </c>
      <c r="B73" s="457" t="s">
        <v>144</v>
      </c>
      <c r="C73" s="458"/>
      <c r="D73" s="458"/>
      <c r="E73" s="459"/>
      <c r="F73" s="460"/>
      <c r="G73" s="461"/>
      <c r="H73" s="428"/>
      <c r="I73" s="429"/>
      <c r="J73" s="430"/>
      <c r="K73" s="431"/>
      <c r="M73" s="554"/>
    </row>
    <row r="74" spans="1:13" ht="30" customHeight="1" x14ac:dyDescent="0.25">
      <c r="A74" s="633" t="s">
        <v>145</v>
      </c>
      <c r="B74" s="287" t="s">
        <v>157</v>
      </c>
      <c r="C74" s="287" t="s">
        <v>168</v>
      </c>
      <c r="D74" s="287"/>
      <c r="E74" s="646">
        <v>1</v>
      </c>
      <c r="F74" s="635"/>
      <c r="G74" s="665">
        <v>1</v>
      </c>
      <c r="H74" s="84"/>
      <c r="I74" s="432"/>
      <c r="J74" s="245"/>
      <c r="K74" s="229"/>
      <c r="M74" s="555"/>
    </row>
    <row r="75" spans="1:13" s="438" customFormat="1" ht="30" customHeight="1" x14ac:dyDescent="0.25">
      <c r="A75" s="638" t="s">
        <v>146</v>
      </c>
      <c r="B75" s="639" t="s">
        <v>158</v>
      </c>
      <c r="C75" s="639" t="s">
        <v>168</v>
      </c>
      <c r="D75" s="639"/>
      <c r="E75" s="640" t="s">
        <v>141</v>
      </c>
      <c r="F75" s="641">
        <v>0</v>
      </c>
      <c r="G75" s="681">
        <v>0</v>
      </c>
      <c r="H75" s="86" t="s">
        <v>634</v>
      </c>
      <c r="I75" s="435">
        <v>0</v>
      </c>
      <c r="J75" s="436"/>
      <c r="K75" s="437"/>
      <c r="M75" s="439"/>
    </row>
    <row r="76" spans="1:13" s="438" customFormat="1" ht="30" customHeight="1" x14ac:dyDescent="0.25">
      <c r="A76" s="286" t="s">
        <v>147</v>
      </c>
      <c r="B76" s="294" t="s">
        <v>159</v>
      </c>
      <c r="C76" s="294" t="s">
        <v>168</v>
      </c>
      <c r="D76" s="294"/>
      <c r="E76" s="643" t="s">
        <v>140</v>
      </c>
      <c r="F76" s="644">
        <v>1</v>
      </c>
      <c r="G76" s="688">
        <v>1</v>
      </c>
      <c r="H76" s="146"/>
      <c r="I76" s="440"/>
      <c r="J76" s="311"/>
      <c r="K76" s="312"/>
      <c r="M76" s="442"/>
    </row>
    <row r="77" spans="1:13" ht="30" customHeight="1" x14ac:dyDescent="0.25">
      <c r="A77" s="633" t="s">
        <v>148</v>
      </c>
      <c r="B77" s="287" t="s">
        <v>160</v>
      </c>
      <c r="C77" s="287" t="s">
        <v>168</v>
      </c>
      <c r="D77" s="287"/>
      <c r="E77" s="646">
        <v>1</v>
      </c>
      <c r="F77" s="635"/>
      <c r="G77" s="665">
        <v>1</v>
      </c>
      <c r="H77" s="84"/>
      <c r="I77" s="432"/>
      <c r="J77" s="245"/>
      <c r="K77" s="229"/>
      <c r="M77" s="555"/>
    </row>
    <row r="78" spans="1:13" s="438" customFormat="1" ht="30" customHeight="1" x14ac:dyDescent="0.25">
      <c r="A78" s="638" t="s">
        <v>149</v>
      </c>
      <c r="B78" s="639" t="s">
        <v>161</v>
      </c>
      <c r="C78" s="639" t="s">
        <v>168</v>
      </c>
      <c r="D78" s="639"/>
      <c r="E78" s="640" t="s">
        <v>141</v>
      </c>
      <c r="F78" s="641">
        <v>0</v>
      </c>
      <c r="G78" s="681">
        <v>0</v>
      </c>
      <c r="H78" s="86" t="s">
        <v>634</v>
      </c>
      <c r="I78" s="435">
        <v>0</v>
      </c>
      <c r="J78" s="436"/>
      <c r="K78" s="437"/>
      <c r="M78" s="439"/>
    </row>
    <row r="79" spans="1:13" ht="30" customHeight="1" x14ac:dyDescent="0.25">
      <c r="A79" s="689" t="s">
        <v>150</v>
      </c>
      <c r="B79" s="690" t="s">
        <v>162</v>
      </c>
      <c r="C79" s="690" t="s">
        <v>168</v>
      </c>
      <c r="D79" s="691"/>
      <c r="E79" s="692">
        <v>1</v>
      </c>
      <c r="F79" s="693"/>
      <c r="G79" s="694">
        <v>0</v>
      </c>
      <c r="H79" s="85" t="s">
        <v>634</v>
      </c>
      <c r="I79" s="476">
        <v>71</v>
      </c>
      <c r="J79" s="477"/>
      <c r="K79" s="478"/>
      <c r="M79" s="559" t="s">
        <v>903</v>
      </c>
    </row>
    <row r="80" spans="1:13" s="438" customFormat="1" ht="30" customHeight="1" x14ac:dyDescent="0.25">
      <c r="A80" s="638" t="s">
        <v>151</v>
      </c>
      <c r="B80" s="639" t="s">
        <v>163</v>
      </c>
      <c r="C80" s="639" t="s">
        <v>168</v>
      </c>
      <c r="D80" s="639"/>
      <c r="E80" s="640" t="s">
        <v>141</v>
      </c>
      <c r="F80" s="641">
        <v>0</v>
      </c>
      <c r="G80" s="681">
        <v>0</v>
      </c>
      <c r="H80" s="86" t="s">
        <v>634</v>
      </c>
      <c r="I80" s="435">
        <v>0</v>
      </c>
      <c r="J80" s="436"/>
      <c r="K80" s="437"/>
      <c r="M80" s="439"/>
    </row>
    <row r="81" spans="1:13" ht="15" customHeight="1" x14ac:dyDescent="0.25">
      <c r="A81" s="633" t="s">
        <v>152</v>
      </c>
      <c r="B81" s="287" t="s">
        <v>164</v>
      </c>
      <c r="C81" s="287" t="s">
        <v>133</v>
      </c>
      <c r="D81" s="682"/>
      <c r="E81" s="646">
        <v>4</v>
      </c>
      <c r="F81" s="635">
        <v>2</v>
      </c>
      <c r="G81" s="665">
        <v>6</v>
      </c>
      <c r="H81" s="84"/>
      <c r="I81" s="432"/>
      <c r="J81" s="245"/>
      <c r="K81" s="229"/>
      <c r="M81" s="442"/>
    </row>
    <row r="82" spans="1:13" ht="15" customHeight="1" x14ac:dyDescent="0.25">
      <c r="A82" s="633" t="s">
        <v>153</v>
      </c>
      <c r="B82" s="287" t="s">
        <v>165</v>
      </c>
      <c r="C82" s="287" t="s">
        <v>169</v>
      </c>
      <c r="D82" s="652" t="s">
        <v>999</v>
      </c>
      <c r="E82" s="646">
        <v>4</v>
      </c>
      <c r="F82" s="635">
        <v>2</v>
      </c>
      <c r="G82" s="665">
        <v>6</v>
      </c>
      <c r="H82" s="84"/>
      <c r="I82" s="432"/>
      <c r="J82" s="245"/>
      <c r="K82" s="229"/>
      <c r="M82" s="442"/>
    </row>
    <row r="83" spans="1:13" ht="15" customHeight="1" x14ac:dyDescent="0.25">
      <c r="A83" s="634" t="s">
        <v>154</v>
      </c>
      <c r="B83" s="287" t="s">
        <v>166</v>
      </c>
      <c r="C83" s="656" t="s">
        <v>222</v>
      </c>
      <c r="D83" s="289" t="s">
        <v>380</v>
      </c>
      <c r="E83" s="646">
        <v>1</v>
      </c>
      <c r="F83" s="635"/>
      <c r="G83" s="665">
        <v>1</v>
      </c>
      <c r="H83" s="84"/>
      <c r="I83" s="432"/>
      <c r="J83" s="245"/>
      <c r="K83" s="229"/>
      <c r="M83" s="555"/>
    </row>
    <row r="84" spans="1:13" s="438" customFormat="1" ht="30" customHeight="1" x14ac:dyDescent="0.25">
      <c r="A84" s="695" t="s">
        <v>155</v>
      </c>
      <c r="B84" s="696" t="s">
        <v>167</v>
      </c>
      <c r="C84" s="696" t="s">
        <v>170</v>
      </c>
      <c r="D84" s="696" t="s">
        <v>1359</v>
      </c>
      <c r="E84" s="697">
        <v>1</v>
      </c>
      <c r="F84" s="698">
        <v>0</v>
      </c>
      <c r="G84" s="699">
        <v>1</v>
      </c>
      <c r="H84" s="158"/>
      <c r="I84" s="479"/>
      <c r="J84" s="354"/>
      <c r="K84" s="355"/>
      <c r="L84" s="480"/>
      <c r="M84" s="481"/>
    </row>
    <row r="85" spans="1:13" ht="30" customHeight="1" thickBot="1" x14ac:dyDescent="0.3">
      <c r="A85" s="700" t="s">
        <v>156</v>
      </c>
      <c r="B85" s="701" t="s">
        <v>1356</v>
      </c>
      <c r="C85" s="702" t="s">
        <v>171</v>
      </c>
      <c r="D85" s="701"/>
      <c r="E85" s="703" t="s">
        <v>141</v>
      </c>
      <c r="F85" s="704">
        <v>1</v>
      </c>
      <c r="G85" s="705">
        <v>1</v>
      </c>
      <c r="H85" s="145"/>
      <c r="I85" s="482"/>
      <c r="J85" s="483"/>
      <c r="K85" s="484"/>
      <c r="L85" s="441"/>
      <c r="M85" s="485"/>
    </row>
    <row r="86" spans="1:13" s="475" customFormat="1" ht="30.75" thickBot="1" x14ac:dyDescent="0.3">
      <c r="A86" s="451" t="s">
        <v>31</v>
      </c>
      <c r="B86" s="1104" t="s">
        <v>630</v>
      </c>
      <c r="C86" s="1104"/>
      <c r="D86" s="1104"/>
      <c r="E86" s="1104"/>
      <c r="F86" s="1104"/>
      <c r="G86" s="1104"/>
      <c r="H86" s="1104"/>
      <c r="I86" s="452">
        <f>SUM(I74:I84)</f>
        <v>71</v>
      </c>
      <c r="J86" s="453"/>
      <c r="K86" s="454"/>
      <c r="L86" s="178"/>
      <c r="M86" s="557" t="s">
        <v>1369</v>
      </c>
    </row>
    <row r="87" spans="1:13" ht="15.75" thickBot="1" x14ac:dyDescent="0.3">
      <c r="I87" s="455"/>
      <c r="J87" s="456"/>
      <c r="K87" s="456"/>
      <c r="M87" s="558"/>
    </row>
    <row r="88" spans="1:13" ht="15.75" x14ac:dyDescent="0.25">
      <c r="A88" s="423" t="s">
        <v>172</v>
      </c>
      <c r="B88" s="457" t="s">
        <v>173</v>
      </c>
      <c r="C88" s="458"/>
      <c r="D88" s="458"/>
      <c r="E88" s="459"/>
      <c r="F88" s="460"/>
      <c r="G88" s="461"/>
      <c r="H88" s="428"/>
      <c r="I88" s="429"/>
      <c r="J88" s="430"/>
      <c r="K88" s="431"/>
      <c r="M88" s="554"/>
    </row>
    <row r="89" spans="1:13" s="438" customFormat="1" x14ac:dyDescent="0.25">
      <c r="A89" s="638" t="s">
        <v>174</v>
      </c>
      <c r="B89" s="639" t="s">
        <v>181</v>
      </c>
      <c r="C89" s="639" t="s">
        <v>186</v>
      </c>
      <c r="D89" s="639"/>
      <c r="E89" s="640" t="s">
        <v>141</v>
      </c>
      <c r="F89" s="641">
        <v>0</v>
      </c>
      <c r="G89" s="681">
        <v>0</v>
      </c>
      <c r="H89" s="86" t="s">
        <v>634</v>
      </c>
      <c r="I89" s="435">
        <v>0</v>
      </c>
      <c r="J89" s="436"/>
      <c r="K89" s="437"/>
      <c r="M89" s="439"/>
    </row>
    <row r="90" spans="1:13" x14ac:dyDescent="0.25">
      <c r="A90" s="633" t="s">
        <v>175</v>
      </c>
      <c r="B90" s="287" t="s">
        <v>182</v>
      </c>
      <c r="C90" s="287" t="s">
        <v>187</v>
      </c>
      <c r="D90" s="287" t="s">
        <v>835</v>
      </c>
      <c r="E90" s="634" t="s">
        <v>141</v>
      </c>
      <c r="F90" s="635">
        <v>1</v>
      </c>
      <c r="G90" s="665">
        <v>1</v>
      </c>
      <c r="H90" s="84"/>
      <c r="I90" s="432"/>
      <c r="J90" s="245"/>
      <c r="K90" s="229"/>
      <c r="M90" s="442"/>
    </row>
    <row r="91" spans="1:13" x14ac:dyDescent="0.25">
      <c r="A91" s="633" t="s">
        <v>176</v>
      </c>
      <c r="B91" s="287" t="s">
        <v>183</v>
      </c>
      <c r="C91" s="287" t="s">
        <v>188</v>
      </c>
      <c r="D91" s="287"/>
      <c r="E91" s="646">
        <v>1</v>
      </c>
      <c r="F91" s="635"/>
      <c r="G91" s="665">
        <v>1</v>
      </c>
      <c r="H91" s="84"/>
      <c r="I91" s="432"/>
      <c r="J91" s="245"/>
      <c r="K91" s="229"/>
      <c r="M91" s="555"/>
    </row>
    <row r="92" spans="1:13" ht="30" x14ac:dyDescent="0.25">
      <c r="A92" s="633" t="s">
        <v>177</v>
      </c>
      <c r="B92" s="287" t="s">
        <v>184</v>
      </c>
      <c r="C92" s="656" t="s">
        <v>222</v>
      </c>
      <c r="D92" s="287"/>
      <c r="E92" s="646">
        <v>1</v>
      </c>
      <c r="F92" s="635"/>
      <c r="G92" s="665">
        <v>1</v>
      </c>
      <c r="H92" s="84"/>
      <c r="I92" s="432"/>
      <c r="J92" s="245"/>
      <c r="K92" s="229"/>
      <c r="M92" s="555"/>
    </row>
    <row r="93" spans="1:13" ht="30" x14ac:dyDescent="0.25">
      <c r="A93" s="633" t="s">
        <v>178</v>
      </c>
      <c r="B93" s="287" t="s">
        <v>185</v>
      </c>
      <c r="C93" s="656" t="s">
        <v>222</v>
      </c>
      <c r="D93" s="294" t="s">
        <v>1189</v>
      </c>
      <c r="E93" s="646">
        <v>1</v>
      </c>
      <c r="F93" s="635"/>
      <c r="G93" s="665">
        <v>1</v>
      </c>
      <c r="H93" s="84"/>
      <c r="I93" s="432"/>
      <c r="J93" s="245"/>
      <c r="K93" s="229"/>
      <c r="M93" s="555"/>
    </row>
    <row r="94" spans="1:13" s="438" customFormat="1" x14ac:dyDescent="0.25">
      <c r="A94" s="638" t="s">
        <v>179</v>
      </c>
      <c r="B94" s="639" t="s">
        <v>1223</v>
      </c>
      <c r="C94" s="639" t="s">
        <v>190</v>
      </c>
      <c r="D94" s="639"/>
      <c r="E94" s="706">
        <v>1</v>
      </c>
      <c r="F94" s="641">
        <v>0</v>
      </c>
      <c r="G94" s="681">
        <v>0</v>
      </c>
      <c r="H94" s="86" t="s">
        <v>634</v>
      </c>
      <c r="I94" s="435">
        <v>0</v>
      </c>
      <c r="J94" s="436"/>
      <c r="K94" s="437"/>
      <c r="M94" s="439"/>
    </row>
    <row r="95" spans="1:13" ht="45.75" thickBot="1" x14ac:dyDescent="0.3">
      <c r="A95" s="633" t="s">
        <v>180</v>
      </c>
      <c r="B95" s="287" t="s">
        <v>189</v>
      </c>
      <c r="C95" s="656" t="s">
        <v>222</v>
      </c>
      <c r="D95" s="294" t="s">
        <v>1190</v>
      </c>
      <c r="E95" s="634" t="s">
        <v>141</v>
      </c>
      <c r="F95" s="635">
        <v>1</v>
      </c>
      <c r="G95" s="665">
        <v>1</v>
      </c>
      <c r="H95" s="84"/>
      <c r="I95" s="432"/>
      <c r="J95" s="245"/>
      <c r="K95" s="229"/>
      <c r="M95" s="467" t="s">
        <v>1191</v>
      </c>
    </row>
    <row r="96" spans="1:13" s="475" customFormat="1" ht="30.75" thickBot="1" x14ac:dyDescent="0.3">
      <c r="A96" s="451" t="s">
        <v>172</v>
      </c>
      <c r="B96" s="1104" t="s">
        <v>630</v>
      </c>
      <c r="C96" s="1104"/>
      <c r="D96" s="1104"/>
      <c r="E96" s="1104"/>
      <c r="F96" s="1104"/>
      <c r="G96" s="1104"/>
      <c r="H96" s="1104"/>
      <c r="I96" s="452">
        <f>SUM(I89:I95)</f>
        <v>0</v>
      </c>
      <c r="J96" s="453"/>
      <c r="K96" s="454"/>
      <c r="L96" s="178"/>
      <c r="M96" s="557" t="s">
        <v>1369</v>
      </c>
    </row>
    <row r="97" spans="1:13" ht="15.75" thickBot="1" x14ac:dyDescent="0.3">
      <c r="C97" s="486"/>
      <c r="I97" s="455"/>
      <c r="J97" s="456"/>
      <c r="K97" s="456"/>
    </row>
    <row r="98" spans="1:13" ht="15.75" x14ac:dyDescent="0.25">
      <c r="A98" s="423" t="s">
        <v>192</v>
      </c>
      <c r="B98" s="457" t="s">
        <v>191</v>
      </c>
      <c r="C98" s="458"/>
      <c r="D98" s="458"/>
      <c r="E98" s="459"/>
      <c r="F98" s="460"/>
      <c r="G98" s="461"/>
      <c r="H98" s="428"/>
      <c r="I98" s="429"/>
      <c r="J98" s="430"/>
      <c r="K98" s="431"/>
      <c r="M98" s="554"/>
    </row>
    <row r="99" spans="1:13" ht="15" customHeight="1" x14ac:dyDescent="0.25">
      <c r="A99" s="638" t="s">
        <v>193</v>
      </c>
      <c r="B99" s="639" t="s">
        <v>209</v>
      </c>
      <c r="C99" s="639" t="s">
        <v>220</v>
      </c>
      <c r="D99" s="639"/>
      <c r="E99" s="706">
        <v>3</v>
      </c>
      <c r="F99" s="641">
        <v>0</v>
      </c>
      <c r="G99" s="681">
        <v>0</v>
      </c>
      <c r="H99" s="86" t="s">
        <v>634</v>
      </c>
      <c r="I99" s="435">
        <v>0</v>
      </c>
      <c r="J99" s="436"/>
      <c r="K99" s="437"/>
      <c r="M99" s="439" t="s">
        <v>381</v>
      </c>
    </row>
    <row r="100" spans="1:13" ht="15" customHeight="1" x14ac:dyDescent="0.25">
      <c r="A100" s="638" t="s">
        <v>194</v>
      </c>
      <c r="B100" s="639" t="s">
        <v>210</v>
      </c>
      <c r="C100" s="639" t="s">
        <v>220</v>
      </c>
      <c r="D100" s="639"/>
      <c r="E100" s="706">
        <v>1</v>
      </c>
      <c r="F100" s="641">
        <v>0</v>
      </c>
      <c r="G100" s="681">
        <v>0</v>
      </c>
      <c r="H100" s="86" t="s">
        <v>634</v>
      </c>
      <c r="I100" s="435">
        <v>0</v>
      </c>
      <c r="J100" s="436"/>
      <c r="K100" s="437"/>
      <c r="M100" s="439" t="s">
        <v>381</v>
      </c>
    </row>
    <row r="101" spans="1:13" s="438" customFormat="1" ht="15" customHeight="1" x14ac:dyDescent="0.25">
      <c r="A101" s="638" t="s">
        <v>195</v>
      </c>
      <c r="B101" s="639" t="s">
        <v>211</v>
      </c>
      <c r="C101" s="639" t="s">
        <v>221</v>
      </c>
      <c r="D101" s="639"/>
      <c r="E101" s="640" t="s">
        <v>141</v>
      </c>
      <c r="F101" s="641">
        <v>0</v>
      </c>
      <c r="G101" s="681">
        <v>0</v>
      </c>
      <c r="H101" s="86" t="s">
        <v>634</v>
      </c>
      <c r="I101" s="435">
        <v>0</v>
      </c>
      <c r="J101" s="436"/>
      <c r="K101" s="437"/>
      <c r="M101" s="439"/>
    </row>
    <row r="102" spans="1:13" ht="30" x14ac:dyDescent="0.25">
      <c r="A102" s="633" t="s">
        <v>196</v>
      </c>
      <c r="B102" s="287" t="s">
        <v>212</v>
      </c>
      <c r="C102" s="287" t="s">
        <v>220</v>
      </c>
      <c r="D102" s="288" t="s">
        <v>1001</v>
      </c>
      <c r="E102" s="646">
        <v>2</v>
      </c>
      <c r="F102" s="637">
        <v>5</v>
      </c>
      <c r="G102" s="677">
        <v>7</v>
      </c>
      <c r="H102" s="84"/>
      <c r="I102" s="432"/>
      <c r="J102" s="245"/>
      <c r="K102" s="229"/>
      <c r="M102" s="555"/>
    </row>
    <row r="103" spans="1:13" ht="15" customHeight="1" x14ac:dyDescent="0.25">
      <c r="A103" s="707" t="s">
        <v>197</v>
      </c>
      <c r="B103" s="708" t="s">
        <v>866</v>
      </c>
      <c r="C103" s="709" t="s">
        <v>222</v>
      </c>
      <c r="D103" s="708"/>
      <c r="E103" s="710">
        <v>1</v>
      </c>
      <c r="F103" s="711">
        <v>0</v>
      </c>
      <c r="G103" s="694">
        <v>0</v>
      </c>
      <c r="H103" s="147" t="s">
        <v>634</v>
      </c>
      <c r="I103" s="487"/>
      <c r="J103" s="488"/>
      <c r="K103" s="489"/>
      <c r="M103" s="560" t="s">
        <v>825</v>
      </c>
    </row>
    <row r="104" spans="1:13" ht="15" customHeight="1" x14ac:dyDescent="0.25">
      <c r="A104" s="707" t="s">
        <v>198</v>
      </c>
      <c r="B104" s="708" t="s">
        <v>867</v>
      </c>
      <c r="C104" s="709" t="s">
        <v>222</v>
      </c>
      <c r="D104" s="708"/>
      <c r="E104" s="710">
        <v>1</v>
      </c>
      <c r="F104" s="711">
        <v>0</v>
      </c>
      <c r="G104" s="694">
        <v>0</v>
      </c>
      <c r="H104" s="147" t="s">
        <v>634</v>
      </c>
      <c r="I104" s="487"/>
      <c r="J104" s="488"/>
      <c r="K104" s="489"/>
      <c r="M104" s="560" t="s">
        <v>825</v>
      </c>
    </row>
    <row r="105" spans="1:13" ht="60" customHeight="1" x14ac:dyDescent="0.25">
      <c r="A105" s="633" t="s">
        <v>199</v>
      </c>
      <c r="B105" s="287" t="s">
        <v>213</v>
      </c>
      <c r="C105" s="656" t="s">
        <v>222</v>
      </c>
      <c r="D105" s="288" t="s">
        <v>1225</v>
      </c>
      <c r="E105" s="646">
        <v>4</v>
      </c>
      <c r="F105" s="635"/>
      <c r="G105" s="665">
        <v>4</v>
      </c>
      <c r="H105" s="84"/>
      <c r="I105" s="432"/>
      <c r="J105" s="245"/>
      <c r="K105" s="229"/>
      <c r="M105" s="555"/>
    </row>
    <row r="106" spans="1:13" s="438" customFormat="1" x14ac:dyDescent="0.25">
      <c r="A106" s="638" t="s">
        <v>200</v>
      </c>
      <c r="B106" s="639" t="s">
        <v>214</v>
      </c>
      <c r="C106" s="712" t="s">
        <v>222</v>
      </c>
      <c r="D106" s="639"/>
      <c r="E106" s="640" t="s">
        <v>143</v>
      </c>
      <c r="F106" s="641">
        <v>0</v>
      </c>
      <c r="G106" s="681">
        <v>0</v>
      </c>
      <c r="H106" s="86" t="s">
        <v>634</v>
      </c>
      <c r="I106" s="435">
        <v>0</v>
      </c>
      <c r="J106" s="436"/>
      <c r="K106" s="437"/>
      <c r="M106" s="439"/>
    </row>
    <row r="107" spans="1:13" x14ac:dyDescent="0.25">
      <c r="A107" s="633" t="s">
        <v>201</v>
      </c>
      <c r="B107" s="656" t="s">
        <v>215</v>
      </c>
      <c r="C107" s="656" t="s">
        <v>222</v>
      </c>
      <c r="D107" s="287" t="s">
        <v>488</v>
      </c>
      <c r="E107" s="646">
        <v>1</v>
      </c>
      <c r="F107" s="635"/>
      <c r="G107" s="665">
        <v>1</v>
      </c>
      <c r="H107" s="84"/>
      <c r="I107" s="432"/>
      <c r="J107" s="245"/>
      <c r="K107" s="229"/>
      <c r="M107" s="555"/>
    </row>
    <row r="108" spans="1:13" ht="30" customHeight="1" x14ac:dyDescent="0.25">
      <c r="A108" s="633" t="s">
        <v>202</v>
      </c>
      <c r="B108" s="287" t="s">
        <v>216</v>
      </c>
      <c r="C108" s="656" t="s">
        <v>222</v>
      </c>
      <c r="D108" s="287" t="s">
        <v>839</v>
      </c>
      <c r="E108" s="646">
        <v>4</v>
      </c>
      <c r="F108" s="635"/>
      <c r="G108" s="665">
        <v>4</v>
      </c>
      <c r="H108" s="84"/>
      <c r="I108" s="432"/>
      <c r="J108" s="245"/>
      <c r="K108" s="229"/>
      <c r="M108" s="555"/>
    </row>
    <row r="109" spans="1:13" ht="45" customHeight="1" x14ac:dyDescent="0.25">
      <c r="A109" s="707" t="s">
        <v>203</v>
      </c>
      <c r="B109" s="708" t="s">
        <v>868</v>
      </c>
      <c r="C109" s="709" t="s">
        <v>222</v>
      </c>
      <c r="D109" s="713" t="s">
        <v>1358</v>
      </c>
      <c r="E109" s="710">
        <v>4</v>
      </c>
      <c r="F109" s="711"/>
      <c r="G109" s="694">
        <v>0</v>
      </c>
      <c r="H109" s="147" t="s">
        <v>634</v>
      </c>
      <c r="I109" s="487"/>
      <c r="J109" s="488"/>
      <c r="K109" s="489"/>
      <c r="M109" s="560" t="s">
        <v>824</v>
      </c>
    </row>
    <row r="110" spans="1:13" ht="75" x14ac:dyDescent="0.25">
      <c r="A110" s="633" t="s">
        <v>204</v>
      </c>
      <c r="B110" s="287" t="s">
        <v>382</v>
      </c>
      <c r="C110" s="656" t="s">
        <v>222</v>
      </c>
      <c r="D110" s="287" t="s">
        <v>840</v>
      </c>
      <c r="E110" s="646">
        <v>2</v>
      </c>
      <c r="F110" s="635">
        <v>1</v>
      </c>
      <c r="G110" s="665">
        <v>1</v>
      </c>
      <c r="H110" s="84"/>
      <c r="I110" s="432"/>
      <c r="J110" s="245"/>
      <c r="K110" s="229"/>
      <c r="M110" s="555"/>
    </row>
    <row r="111" spans="1:13" ht="45" x14ac:dyDescent="0.25">
      <c r="A111" s="633" t="s">
        <v>205</v>
      </c>
      <c r="B111" s="287" t="s">
        <v>850</v>
      </c>
      <c r="C111" s="656" t="s">
        <v>222</v>
      </c>
      <c r="D111" s="287" t="s">
        <v>841</v>
      </c>
      <c r="E111" s="646">
        <v>1</v>
      </c>
      <c r="F111" s="635"/>
      <c r="G111" s="665">
        <v>1</v>
      </c>
      <c r="H111" s="84"/>
      <c r="I111" s="432"/>
      <c r="J111" s="245"/>
      <c r="K111" s="229"/>
      <c r="M111" s="555"/>
    </row>
    <row r="112" spans="1:13" ht="30" x14ac:dyDescent="0.25">
      <c r="A112" s="707" t="s">
        <v>206</v>
      </c>
      <c r="B112" s="708" t="s">
        <v>217</v>
      </c>
      <c r="C112" s="709" t="s">
        <v>222</v>
      </c>
      <c r="D112" s="708" t="s">
        <v>842</v>
      </c>
      <c r="E112" s="710">
        <v>1</v>
      </c>
      <c r="F112" s="711"/>
      <c r="G112" s="694">
        <v>0</v>
      </c>
      <c r="H112" s="147" t="s">
        <v>634</v>
      </c>
      <c r="I112" s="487"/>
      <c r="J112" s="488"/>
      <c r="K112" s="489"/>
      <c r="M112" s="560" t="s">
        <v>843</v>
      </c>
    </row>
    <row r="113" spans="1:13" ht="135" customHeight="1" x14ac:dyDescent="0.25">
      <c r="A113" s="633" t="s">
        <v>207</v>
      </c>
      <c r="B113" s="287" t="s">
        <v>219</v>
      </c>
      <c r="C113" s="656" t="s">
        <v>222</v>
      </c>
      <c r="D113" s="288" t="s">
        <v>766</v>
      </c>
      <c r="E113" s="646">
        <v>1</v>
      </c>
      <c r="F113" s="635"/>
      <c r="G113" s="665">
        <v>1</v>
      </c>
      <c r="H113" s="84"/>
      <c r="I113" s="432"/>
      <c r="J113" s="245"/>
      <c r="K113" s="229"/>
      <c r="M113" s="442"/>
    </row>
    <row r="114" spans="1:13" ht="135" customHeight="1" x14ac:dyDescent="0.25">
      <c r="A114" s="638" t="s">
        <v>208</v>
      </c>
      <c r="B114" s="639" t="s">
        <v>219</v>
      </c>
      <c r="C114" s="712" t="s">
        <v>222</v>
      </c>
      <c r="D114" s="639"/>
      <c r="E114" s="640" t="s">
        <v>141</v>
      </c>
      <c r="F114" s="641">
        <v>0</v>
      </c>
      <c r="G114" s="681">
        <v>0</v>
      </c>
      <c r="H114" s="86" t="s">
        <v>634</v>
      </c>
      <c r="I114" s="435">
        <v>0</v>
      </c>
      <c r="J114" s="436"/>
      <c r="K114" s="437"/>
      <c r="M114" s="439"/>
    </row>
    <row r="115" spans="1:13" ht="75" customHeight="1" thickBot="1" x14ac:dyDescent="0.3">
      <c r="A115" s="714" t="s">
        <v>1224</v>
      </c>
      <c r="B115" s="715" t="s">
        <v>218</v>
      </c>
      <c r="C115" s="716" t="s">
        <v>222</v>
      </c>
      <c r="D115" s="671" t="s">
        <v>384</v>
      </c>
      <c r="E115" s="634" t="s">
        <v>40</v>
      </c>
      <c r="F115" s="717"/>
      <c r="G115" s="282">
        <v>1</v>
      </c>
      <c r="H115" s="84"/>
      <c r="I115" s="465"/>
      <c r="J115" s="466"/>
      <c r="K115" s="217"/>
      <c r="M115" s="561"/>
    </row>
    <row r="116" spans="1:13" s="475" customFormat="1" ht="30.75" thickBot="1" x14ac:dyDescent="0.3">
      <c r="A116" s="451" t="s">
        <v>192</v>
      </c>
      <c r="B116" s="1104" t="s">
        <v>630</v>
      </c>
      <c r="C116" s="1104"/>
      <c r="D116" s="1104"/>
      <c r="E116" s="1104"/>
      <c r="F116" s="1104"/>
      <c r="G116" s="1104"/>
      <c r="H116" s="1104"/>
      <c r="I116" s="452">
        <f>SUM(I99:I115)</f>
        <v>0</v>
      </c>
      <c r="J116" s="453"/>
      <c r="K116" s="454"/>
      <c r="L116" s="178"/>
      <c r="M116" s="557" t="s">
        <v>1369</v>
      </c>
    </row>
    <row r="117" spans="1:13" ht="16.5" customHeight="1" thickBot="1" x14ac:dyDescent="0.3">
      <c r="I117" s="455"/>
      <c r="J117" s="456"/>
      <c r="K117" s="456"/>
    </row>
    <row r="118" spans="1:13" ht="15.75" x14ac:dyDescent="0.25">
      <c r="A118" s="423" t="s">
        <v>223</v>
      </c>
      <c r="B118" s="457" t="s">
        <v>224</v>
      </c>
      <c r="C118" s="458"/>
      <c r="D118" s="458"/>
      <c r="E118" s="459"/>
      <c r="F118" s="460"/>
      <c r="G118" s="461"/>
      <c r="H118" s="428"/>
      <c r="I118" s="429"/>
      <c r="J118" s="430"/>
      <c r="K118" s="431"/>
      <c r="M118" s="554"/>
    </row>
    <row r="119" spans="1:13" ht="15" customHeight="1" x14ac:dyDescent="0.25">
      <c r="A119" s="633" t="s">
        <v>225</v>
      </c>
      <c r="B119" s="287" t="s">
        <v>241</v>
      </c>
      <c r="C119" s="287" t="s">
        <v>259</v>
      </c>
      <c r="D119" s="288" t="s">
        <v>1009</v>
      </c>
      <c r="E119" s="646">
        <v>1</v>
      </c>
      <c r="F119" s="635"/>
      <c r="G119" s="665">
        <v>1</v>
      </c>
      <c r="H119" s="84"/>
      <c r="I119" s="432"/>
      <c r="J119" s="245"/>
      <c r="K119" s="229"/>
      <c r="M119" s="442"/>
    </row>
    <row r="120" spans="1:13" ht="75" customHeight="1" thickBot="1" x14ac:dyDescent="0.3">
      <c r="A120" s="633" t="s">
        <v>226</v>
      </c>
      <c r="B120" s="287" t="s">
        <v>218</v>
      </c>
      <c r="C120" s="656" t="s">
        <v>222</v>
      </c>
      <c r="D120" s="718" t="s">
        <v>384</v>
      </c>
      <c r="E120" s="646">
        <v>1</v>
      </c>
      <c r="F120" s="635"/>
      <c r="G120" s="665">
        <v>1</v>
      </c>
      <c r="H120" s="84"/>
      <c r="I120" s="432"/>
      <c r="J120" s="245"/>
      <c r="K120" s="229"/>
      <c r="M120" s="555"/>
    </row>
    <row r="121" spans="1:13" ht="15" customHeight="1" x14ac:dyDescent="0.25">
      <c r="A121" s="633" t="s">
        <v>227</v>
      </c>
      <c r="B121" s="287" t="s">
        <v>242</v>
      </c>
      <c r="C121" s="656" t="s">
        <v>222</v>
      </c>
      <c r="D121" s="287"/>
      <c r="E121" s="646">
        <v>6</v>
      </c>
      <c r="F121" s="635"/>
      <c r="G121" s="665">
        <v>6</v>
      </c>
      <c r="H121" s="84"/>
      <c r="I121" s="432"/>
      <c r="J121" s="245"/>
      <c r="K121" s="229"/>
      <c r="M121" s="555"/>
    </row>
    <row r="122" spans="1:13" ht="60" customHeight="1" x14ac:dyDescent="0.25">
      <c r="A122" s="633" t="s">
        <v>228</v>
      </c>
      <c r="B122" s="287" t="s">
        <v>243</v>
      </c>
      <c r="C122" s="287" t="s">
        <v>260</v>
      </c>
      <c r="D122" s="288" t="s">
        <v>851</v>
      </c>
      <c r="E122" s="646">
        <v>1</v>
      </c>
      <c r="F122" s="635"/>
      <c r="G122" s="665">
        <v>1</v>
      </c>
      <c r="H122" s="84"/>
      <c r="I122" s="432"/>
      <c r="J122" s="245"/>
      <c r="K122" s="229"/>
      <c r="M122" s="555"/>
    </row>
    <row r="123" spans="1:13" s="438" customFormat="1" ht="15" customHeight="1" x14ac:dyDescent="0.25">
      <c r="A123" s="638" t="s">
        <v>229</v>
      </c>
      <c r="B123" s="639" t="s">
        <v>244</v>
      </c>
      <c r="C123" s="639" t="s">
        <v>260</v>
      </c>
      <c r="D123" s="639"/>
      <c r="E123" s="640" t="s">
        <v>141</v>
      </c>
      <c r="F123" s="641">
        <v>0</v>
      </c>
      <c r="G123" s="681">
        <v>0</v>
      </c>
      <c r="H123" s="86" t="s">
        <v>634</v>
      </c>
      <c r="I123" s="435">
        <v>0</v>
      </c>
      <c r="J123" s="436"/>
      <c r="K123" s="437"/>
      <c r="M123" s="439"/>
    </row>
    <row r="124" spans="1:13" ht="15" customHeight="1" x14ac:dyDescent="0.25">
      <c r="A124" s="633" t="s">
        <v>230</v>
      </c>
      <c r="B124" s="287" t="s">
        <v>245</v>
      </c>
      <c r="C124" s="287" t="s">
        <v>261</v>
      </c>
      <c r="D124" s="287"/>
      <c r="E124" s="646">
        <v>3</v>
      </c>
      <c r="F124" s="635"/>
      <c r="G124" s="665">
        <v>3</v>
      </c>
      <c r="H124" s="84"/>
      <c r="I124" s="432"/>
      <c r="J124" s="245"/>
      <c r="K124" s="229"/>
      <c r="M124" s="555"/>
    </row>
    <row r="125" spans="1:13" ht="45" customHeight="1" x14ac:dyDescent="0.25">
      <c r="A125" s="633" t="s">
        <v>231</v>
      </c>
      <c r="B125" s="651" t="s">
        <v>246</v>
      </c>
      <c r="C125" s="287" t="s">
        <v>262</v>
      </c>
      <c r="D125" s="287"/>
      <c r="E125" s="646">
        <v>1</v>
      </c>
      <c r="F125" s="635"/>
      <c r="G125" s="665">
        <v>1</v>
      </c>
      <c r="H125" s="84"/>
      <c r="I125" s="432"/>
      <c r="J125" s="245"/>
      <c r="K125" s="229"/>
      <c r="M125" s="555"/>
    </row>
    <row r="126" spans="1:13" ht="45" customHeight="1" x14ac:dyDescent="0.25">
      <c r="A126" s="633" t="s">
        <v>232</v>
      </c>
      <c r="B126" s="287" t="s">
        <v>247</v>
      </c>
      <c r="C126" s="287" t="s">
        <v>263</v>
      </c>
      <c r="D126" s="287" t="s">
        <v>373</v>
      </c>
      <c r="E126" s="646">
        <v>2</v>
      </c>
      <c r="F126" s="635"/>
      <c r="G126" s="665">
        <v>2</v>
      </c>
      <c r="H126" s="84"/>
      <c r="I126" s="432"/>
      <c r="J126" s="245"/>
      <c r="K126" s="229"/>
      <c r="M126" s="555"/>
    </row>
    <row r="127" spans="1:13" ht="90" customHeight="1" x14ac:dyDescent="0.25">
      <c r="A127" s="633" t="s">
        <v>233</v>
      </c>
      <c r="B127" s="287" t="s">
        <v>248</v>
      </c>
      <c r="C127" s="287" t="s">
        <v>264</v>
      </c>
      <c r="D127" s="288" t="s">
        <v>845</v>
      </c>
      <c r="E127" s="646">
        <v>1</v>
      </c>
      <c r="F127" s="635"/>
      <c r="G127" s="665">
        <v>1</v>
      </c>
      <c r="H127" s="84"/>
      <c r="I127" s="432"/>
      <c r="J127" s="245"/>
      <c r="K127" s="229"/>
      <c r="M127" s="442"/>
    </row>
    <row r="128" spans="1:13" ht="15" customHeight="1" x14ac:dyDescent="0.25">
      <c r="A128" s="633" t="s">
        <v>234</v>
      </c>
      <c r="B128" s="287" t="s">
        <v>249</v>
      </c>
      <c r="C128" s="287" t="s">
        <v>265</v>
      </c>
      <c r="D128" s="288" t="s">
        <v>489</v>
      </c>
      <c r="E128" s="646">
        <v>1</v>
      </c>
      <c r="F128" s="635"/>
      <c r="G128" s="665">
        <v>1</v>
      </c>
      <c r="H128" s="84"/>
      <c r="I128" s="432"/>
      <c r="J128" s="245"/>
      <c r="K128" s="229"/>
      <c r="M128" s="555"/>
    </row>
    <row r="129" spans="1:13" ht="30" x14ac:dyDescent="0.25">
      <c r="A129" s="650" t="s">
        <v>235</v>
      </c>
      <c r="B129" s="651" t="s">
        <v>250</v>
      </c>
      <c r="C129" s="651" t="s">
        <v>266</v>
      </c>
      <c r="D129" s="294" t="s">
        <v>1012</v>
      </c>
      <c r="E129" s="653">
        <v>1</v>
      </c>
      <c r="F129" s="654"/>
      <c r="G129" s="680">
        <v>1</v>
      </c>
      <c r="H129" s="146"/>
      <c r="I129" s="443"/>
      <c r="J129" s="444"/>
      <c r="K129" s="243"/>
      <c r="L129" s="475"/>
      <c r="M129" s="442"/>
    </row>
    <row r="130" spans="1:13" ht="15" customHeight="1" x14ac:dyDescent="0.25">
      <c r="A130" s="650" t="s">
        <v>236</v>
      </c>
      <c r="B130" s="651" t="s">
        <v>251</v>
      </c>
      <c r="C130" s="719" t="s">
        <v>222</v>
      </c>
      <c r="D130" s="294" t="s">
        <v>1013</v>
      </c>
      <c r="E130" s="653">
        <v>1</v>
      </c>
      <c r="F130" s="654"/>
      <c r="G130" s="680">
        <v>1</v>
      </c>
      <c r="H130" s="146"/>
      <c r="I130" s="443"/>
      <c r="J130" s="444"/>
      <c r="K130" s="243"/>
      <c r="L130" s="475"/>
      <c r="M130" s="442"/>
    </row>
    <row r="131" spans="1:13" ht="30" x14ac:dyDescent="0.25">
      <c r="A131" s="633" t="s">
        <v>237</v>
      </c>
      <c r="B131" s="287" t="s">
        <v>252</v>
      </c>
      <c r="C131" s="656" t="s">
        <v>222</v>
      </c>
      <c r="D131" s="226" t="s">
        <v>862</v>
      </c>
      <c r="E131" s="646">
        <v>1</v>
      </c>
      <c r="F131" s="635"/>
      <c r="G131" s="665">
        <v>1</v>
      </c>
      <c r="H131" s="84"/>
      <c r="I131" s="432"/>
      <c r="J131" s="245"/>
      <c r="K131" s="229"/>
      <c r="M131" s="555"/>
    </row>
    <row r="132" spans="1:13" ht="150" x14ac:dyDescent="0.25">
      <c r="A132" s="633" t="s">
        <v>238</v>
      </c>
      <c r="B132" s="720" t="s">
        <v>1355</v>
      </c>
      <c r="C132" s="721"/>
      <c r="D132" s="288" t="s">
        <v>1330</v>
      </c>
      <c r="E132" s="646">
        <v>1</v>
      </c>
      <c r="F132" s="635"/>
      <c r="G132" s="665">
        <v>1</v>
      </c>
      <c r="H132" s="84"/>
      <c r="I132" s="432"/>
      <c r="J132" s="245"/>
      <c r="K132" s="229"/>
      <c r="M132" s="442"/>
    </row>
    <row r="133" spans="1:13" ht="30" customHeight="1" x14ac:dyDescent="0.25">
      <c r="A133" s="638" t="s">
        <v>239</v>
      </c>
      <c r="B133" s="639" t="s">
        <v>342</v>
      </c>
      <c r="C133" s="722"/>
      <c r="D133" s="639" t="s">
        <v>342</v>
      </c>
      <c r="E133" s="640" t="s">
        <v>141</v>
      </c>
      <c r="F133" s="641"/>
      <c r="G133" s="723">
        <v>0</v>
      </c>
      <c r="H133" s="86"/>
      <c r="I133" s="435"/>
      <c r="J133" s="436"/>
      <c r="K133" s="437"/>
      <c r="M133" s="439"/>
    </row>
    <row r="134" spans="1:13" ht="30" customHeight="1" x14ac:dyDescent="0.25">
      <c r="A134" s="633" t="s">
        <v>240</v>
      </c>
      <c r="B134" s="287" t="s">
        <v>253</v>
      </c>
      <c r="C134" s="656" t="s">
        <v>222</v>
      </c>
      <c r="D134" s="294" t="s">
        <v>1026</v>
      </c>
      <c r="E134" s="646">
        <v>1</v>
      </c>
      <c r="F134" s="635"/>
      <c r="G134" s="665">
        <v>1</v>
      </c>
      <c r="H134" s="84"/>
      <c r="I134" s="432"/>
      <c r="J134" s="245"/>
      <c r="K134" s="229"/>
      <c r="M134" s="442"/>
    </row>
    <row r="135" spans="1:13" ht="45" x14ac:dyDescent="0.25">
      <c r="A135" s="666" t="s">
        <v>1024</v>
      </c>
      <c r="B135" s="292" t="s">
        <v>1271</v>
      </c>
      <c r="C135" s="724" t="s">
        <v>222</v>
      </c>
      <c r="D135" s="296" t="s">
        <v>1028</v>
      </c>
      <c r="E135" s="725">
        <v>1</v>
      </c>
      <c r="F135" s="668"/>
      <c r="G135" s="669">
        <v>1</v>
      </c>
      <c r="H135" s="145"/>
      <c r="I135" s="462"/>
      <c r="J135" s="463"/>
      <c r="K135" s="235"/>
      <c r="M135" s="497"/>
    </row>
    <row r="136" spans="1:13" ht="45" x14ac:dyDescent="0.25">
      <c r="A136" s="666" t="s">
        <v>1226</v>
      </c>
      <c r="B136" s="292" t="s">
        <v>1271</v>
      </c>
      <c r="C136" s="724" t="s">
        <v>222</v>
      </c>
      <c r="D136" s="296" t="s">
        <v>1029</v>
      </c>
      <c r="E136" s="725">
        <v>1</v>
      </c>
      <c r="F136" s="668"/>
      <c r="G136" s="669">
        <v>1</v>
      </c>
      <c r="H136" s="145"/>
      <c r="I136" s="462"/>
      <c r="J136" s="463"/>
      <c r="K136" s="235"/>
      <c r="M136" s="497"/>
    </row>
    <row r="137" spans="1:13" ht="45" x14ac:dyDescent="0.25">
      <c r="A137" s="666" t="s">
        <v>1227</v>
      </c>
      <c r="B137" s="292" t="s">
        <v>1271</v>
      </c>
      <c r="C137" s="724" t="s">
        <v>222</v>
      </c>
      <c r="D137" s="296" t="s">
        <v>1030</v>
      </c>
      <c r="E137" s="725">
        <v>1</v>
      </c>
      <c r="F137" s="668"/>
      <c r="G137" s="669">
        <v>1</v>
      </c>
      <c r="H137" s="145"/>
      <c r="I137" s="462"/>
      <c r="J137" s="463"/>
      <c r="K137" s="235"/>
      <c r="M137" s="497"/>
    </row>
    <row r="138" spans="1:13" ht="30" customHeight="1" x14ac:dyDescent="0.25">
      <c r="A138" s="666" t="s">
        <v>1228</v>
      </c>
      <c r="B138" s="292" t="s">
        <v>1027</v>
      </c>
      <c r="C138" s="724" t="s">
        <v>222</v>
      </c>
      <c r="D138" s="296" t="s">
        <v>1031</v>
      </c>
      <c r="E138" s="725">
        <v>1</v>
      </c>
      <c r="F138" s="668"/>
      <c r="G138" s="669">
        <v>1</v>
      </c>
      <c r="H138" s="145"/>
      <c r="I138" s="462"/>
      <c r="J138" s="463"/>
      <c r="K138" s="235"/>
      <c r="M138" s="497"/>
    </row>
    <row r="139" spans="1:13" ht="45" customHeight="1" x14ac:dyDescent="0.25">
      <c r="A139" s="666" t="s">
        <v>1229</v>
      </c>
      <c r="B139" s="292" t="s">
        <v>1025</v>
      </c>
      <c r="C139" s="724" t="s">
        <v>222</v>
      </c>
      <c r="D139" s="296" t="s">
        <v>1035</v>
      </c>
      <c r="E139" s="725">
        <v>1</v>
      </c>
      <c r="F139" s="668"/>
      <c r="G139" s="669">
        <v>1</v>
      </c>
      <c r="H139" s="145"/>
      <c r="I139" s="462"/>
      <c r="J139" s="463"/>
      <c r="K139" s="235"/>
      <c r="M139" s="497"/>
    </row>
    <row r="140" spans="1:13" ht="30" customHeight="1" x14ac:dyDescent="0.25">
      <c r="A140" s="666" t="s">
        <v>1230</v>
      </c>
      <c r="B140" s="292" t="s">
        <v>1032</v>
      </c>
      <c r="C140" s="724" t="s">
        <v>222</v>
      </c>
      <c r="D140" s="296" t="s">
        <v>1033</v>
      </c>
      <c r="E140" s="725">
        <v>1</v>
      </c>
      <c r="F140" s="668"/>
      <c r="G140" s="669">
        <v>1</v>
      </c>
      <c r="H140" s="145"/>
      <c r="I140" s="462"/>
      <c r="J140" s="463"/>
      <c r="K140" s="235"/>
      <c r="M140" s="497"/>
    </row>
    <row r="141" spans="1:13" ht="30" customHeight="1" thickBot="1" x14ac:dyDescent="0.3">
      <c r="A141" s="666" t="s">
        <v>1231</v>
      </c>
      <c r="B141" s="292" t="s">
        <v>1034</v>
      </c>
      <c r="C141" s="724" t="s">
        <v>222</v>
      </c>
      <c r="D141" s="296" t="s">
        <v>1033</v>
      </c>
      <c r="E141" s="725">
        <v>1</v>
      </c>
      <c r="F141" s="668"/>
      <c r="G141" s="669">
        <v>1</v>
      </c>
      <c r="H141" s="145"/>
      <c r="I141" s="462"/>
      <c r="J141" s="463"/>
      <c r="K141" s="235"/>
      <c r="M141" s="497"/>
    </row>
    <row r="142" spans="1:13" s="475" customFormat="1" ht="30.75" thickBot="1" x14ac:dyDescent="0.3">
      <c r="A142" s="451" t="s">
        <v>223</v>
      </c>
      <c r="B142" s="1104" t="s">
        <v>630</v>
      </c>
      <c r="C142" s="1104"/>
      <c r="D142" s="1104"/>
      <c r="E142" s="1104"/>
      <c r="F142" s="1104"/>
      <c r="G142" s="1104"/>
      <c r="H142" s="1104"/>
      <c r="I142" s="452">
        <f>SUM(I119:I134)</f>
        <v>0</v>
      </c>
      <c r="J142" s="453"/>
      <c r="K142" s="454"/>
      <c r="L142" s="178"/>
      <c r="M142" s="557" t="s">
        <v>1369</v>
      </c>
    </row>
    <row r="143" spans="1:13" ht="15.75" thickBot="1" x14ac:dyDescent="0.3">
      <c r="I143" s="455"/>
      <c r="J143" s="456"/>
      <c r="K143" s="456"/>
      <c r="M143" s="558"/>
    </row>
    <row r="144" spans="1:13" ht="15.75" x14ac:dyDescent="0.25">
      <c r="A144" s="423" t="s">
        <v>268</v>
      </c>
      <c r="B144" s="457" t="s">
        <v>269</v>
      </c>
      <c r="C144" s="458"/>
      <c r="D144" s="458"/>
      <c r="E144" s="459"/>
      <c r="F144" s="460"/>
      <c r="G144" s="461"/>
      <c r="H144" s="428"/>
      <c r="I144" s="429"/>
      <c r="J144" s="430"/>
      <c r="K144" s="431"/>
      <c r="M144" s="554"/>
    </row>
    <row r="145" spans="1:13" ht="195" customHeight="1" x14ac:dyDescent="0.25">
      <c r="A145" s="633" t="s">
        <v>270</v>
      </c>
      <c r="B145" s="651" t="s">
        <v>299</v>
      </c>
      <c r="C145" s="287"/>
      <c r="D145" s="288" t="s">
        <v>826</v>
      </c>
      <c r="E145" s="646">
        <v>1</v>
      </c>
      <c r="F145" s="635"/>
      <c r="G145" s="665">
        <v>1</v>
      </c>
      <c r="H145" s="84"/>
      <c r="I145" s="432"/>
      <c r="J145" s="245"/>
      <c r="K145" s="229"/>
      <c r="M145" s="555"/>
    </row>
    <row r="146" spans="1:13" x14ac:dyDescent="0.25">
      <c r="A146" s="633" t="s">
        <v>271</v>
      </c>
      <c r="B146" s="651" t="s">
        <v>300</v>
      </c>
      <c r="C146" s="287" t="s">
        <v>318</v>
      </c>
      <c r="D146" s="287"/>
      <c r="E146" s="646">
        <v>1</v>
      </c>
      <c r="F146" s="635">
        <v>1</v>
      </c>
      <c r="G146" s="665">
        <v>2</v>
      </c>
      <c r="H146" s="84"/>
      <c r="I146" s="432"/>
      <c r="J146" s="245"/>
      <c r="K146" s="229"/>
      <c r="M146" s="442"/>
    </row>
    <row r="147" spans="1:13" x14ac:dyDescent="0.25">
      <c r="A147" s="633" t="s">
        <v>272</v>
      </c>
      <c r="B147" s="287" t="s">
        <v>301</v>
      </c>
      <c r="C147" s="656" t="s">
        <v>222</v>
      </c>
      <c r="D147" s="288" t="s">
        <v>847</v>
      </c>
      <c r="E147" s="646">
        <v>1</v>
      </c>
      <c r="F147" s="635"/>
      <c r="G147" s="665">
        <v>1</v>
      </c>
      <c r="H147" s="84"/>
      <c r="I147" s="432"/>
      <c r="J147" s="245"/>
      <c r="K147" s="229"/>
      <c r="M147" s="555"/>
    </row>
    <row r="148" spans="1:13" x14ac:dyDescent="0.25">
      <c r="A148" s="633" t="s">
        <v>273</v>
      </c>
      <c r="B148" s="287" t="s">
        <v>302</v>
      </c>
      <c r="C148" s="287" t="s">
        <v>319</v>
      </c>
      <c r="D148" s="287" t="s">
        <v>1070</v>
      </c>
      <c r="E148" s="634" t="s">
        <v>141</v>
      </c>
      <c r="F148" s="635">
        <v>1</v>
      </c>
      <c r="G148" s="665">
        <v>1</v>
      </c>
      <c r="H148" s="84"/>
      <c r="I148" s="432"/>
      <c r="J148" s="245"/>
      <c r="K148" s="229"/>
      <c r="M148" s="555"/>
    </row>
    <row r="149" spans="1:13" x14ac:dyDescent="0.25">
      <c r="A149" s="633" t="s">
        <v>274</v>
      </c>
      <c r="B149" s="287" t="s">
        <v>1069</v>
      </c>
      <c r="C149" s="287" t="s">
        <v>320</v>
      </c>
      <c r="D149" s="287" t="s">
        <v>1070</v>
      </c>
      <c r="E149" s="646">
        <v>1</v>
      </c>
      <c r="F149" s="635"/>
      <c r="G149" s="665">
        <v>1</v>
      </c>
      <c r="H149" s="84"/>
      <c r="I149" s="432"/>
      <c r="J149" s="245"/>
      <c r="K149" s="229"/>
      <c r="M149" s="555"/>
    </row>
    <row r="150" spans="1:13" x14ac:dyDescent="0.25">
      <c r="A150" s="633" t="s">
        <v>275</v>
      </c>
      <c r="B150" s="287" t="s">
        <v>303</v>
      </c>
      <c r="C150" s="287" t="s">
        <v>321</v>
      </c>
      <c r="D150" s="287" t="s">
        <v>1070</v>
      </c>
      <c r="E150" s="646">
        <v>1</v>
      </c>
      <c r="F150" s="635"/>
      <c r="G150" s="665">
        <v>1</v>
      </c>
      <c r="H150" s="84"/>
      <c r="I150" s="432"/>
      <c r="J150" s="245"/>
      <c r="K150" s="229"/>
      <c r="M150" s="555"/>
    </row>
    <row r="151" spans="1:13" s="438" customFormat="1" x14ac:dyDescent="0.25">
      <c r="A151" s="286" t="s">
        <v>276</v>
      </c>
      <c r="B151" s="294" t="s">
        <v>304</v>
      </c>
      <c r="C151" s="294" t="s">
        <v>322</v>
      </c>
      <c r="D151" s="287" t="s">
        <v>1232</v>
      </c>
      <c r="E151" s="643" t="s">
        <v>40</v>
      </c>
      <c r="F151" s="644"/>
      <c r="G151" s="688">
        <v>1</v>
      </c>
      <c r="H151" s="146"/>
      <c r="I151" s="440"/>
      <c r="J151" s="311"/>
      <c r="K151" s="312"/>
      <c r="M151" s="442"/>
    </row>
    <row r="152" spans="1:13" x14ac:dyDescent="0.25">
      <c r="A152" s="633" t="s">
        <v>277</v>
      </c>
      <c r="B152" s="287" t="s">
        <v>305</v>
      </c>
      <c r="C152" s="287" t="s">
        <v>323</v>
      </c>
      <c r="D152" s="287"/>
      <c r="E152" s="646">
        <v>1</v>
      </c>
      <c r="F152" s="635"/>
      <c r="G152" s="665">
        <v>1</v>
      </c>
      <c r="H152" s="84"/>
      <c r="I152" s="432"/>
      <c r="J152" s="245"/>
      <c r="K152" s="229"/>
      <c r="M152" s="555"/>
    </row>
    <row r="153" spans="1:13" x14ac:dyDescent="0.25">
      <c r="A153" s="633" t="s">
        <v>278</v>
      </c>
      <c r="B153" s="287" t="s">
        <v>306</v>
      </c>
      <c r="C153" s="287" t="s">
        <v>324</v>
      </c>
      <c r="D153" s="287"/>
      <c r="E153" s="646">
        <v>1</v>
      </c>
      <c r="F153" s="635"/>
      <c r="G153" s="665">
        <v>1</v>
      </c>
      <c r="H153" s="84"/>
      <c r="I153" s="432"/>
      <c r="J153" s="245"/>
      <c r="K153" s="229"/>
      <c r="M153" s="555"/>
    </row>
    <row r="154" spans="1:13" x14ac:dyDescent="0.25">
      <c r="A154" s="633" t="s">
        <v>279</v>
      </c>
      <c r="B154" s="287" t="s">
        <v>307</v>
      </c>
      <c r="C154" s="656" t="s">
        <v>222</v>
      </c>
      <c r="D154" s="287"/>
      <c r="E154" s="646">
        <v>1</v>
      </c>
      <c r="F154" s="635"/>
      <c r="G154" s="665">
        <v>1</v>
      </c>
      <c r="H154" s="84"/>
      <c r="I154" s="432"/>
      <c r="J154" s="245"/>
      <c r="K154" s="229"/>
      <c r="M154" s="555"/>
    </row>
    <row r="155" spans="1:13" ht="45" x14ac:dyDescent="0.25">
      <c r="A155" s="633" t="s">
        <v>280</v>
      </c>
      <c r="B155" s="287" t="s">
        <v>308</v>
      </c>
      <c r="C155" s="287" t="s">
        <v>325</v>
      </c>
      <c r="D155" s="287" t="s">
        <v>1071</v>
      </c>
      <c r="E155" s="646">
        <v>1</v>
      </c>
      <c r="F155" s="635"/>
      <c r="G155" s="665">
        <v>1</v>
      </c>
      <c r="H155" s="84"/>
      <c r="I155" s="432"/>
      <c r="J155" s="245"/>
      <c r="K155" s="229"/>
      <c r="M155" s="555"/>
    </row>
    <row r="156" spans="1:13" ht="15" customHeight="1" x14ac:dyDescent="0.25">
      <c r="A156" s="633" t="s">
        <v>281</v>
      </c>
      <c r="B156" s="287" t="s">
        <v>309</v>
      </c>
      <c r="C156" s="656" t="s">
        <v>222</v>
      </c>
      <c r="D156" s="287"/>
      <c r="E156" s="646">
        <v>2</v>
      </c>
      <c r="F156" s="635"/>
      <c r="G156" s="665">
        <v>2</v>
      </c>
      <c r="H156" s="84"/>
      <c r="I156" s="432"/>
      <c r="J156" s="245"/>
      <c r="K156" s="229"/>
      <c r="M156" s="555"/>
    </row>
    <row r="157" spans="1:13" ht="15" customHeight="1" x14ac:dyDescent="0.25">
      <c r="A157" s="633" t="s">
        <v>282</v>
      </c>
      <c r="B157" s="287" t="s">
        <v>310</v>
      </c>
      <c r="C157" s="656" t="s">
        <v>222</v>
      </c>
      <c r="D157" s="287"/>
      <c r="E157" s="646">
        <v>2</v>
      </c>
      <c r="F157" s="635"/>
      <c r="G157" s="665">
        <v>2</v>
      </c>
      <c r="H157" s="84"/>
      <c r="I157" s="432"/>
      <c r="J157" s="245"/>
      <c r="K157" s="229"/>
      <c r="M157" s="555"/>
    </row>
    <row r="158" spans="1:13" ht="15" customHeight="1" x14ac:dyDescent="0.25">
      <c r="A158" s="633" t="s">
        <v>283</v>
      </c>
      <c r="B158" s="287" t="s">
        <v>311</v>
      </c>
      <c r="C158" s="287" t="s">
        <v>326</v>
      </c>
      <c r="D158" s="287"/>
      <c r="E158" s="646">
        <v>1</v>
      </c>
      <c r="F158" s="635"/>
      <c r="G158" s="665">
        <v>1</v>
      </c>
      <c r="H158" s="84"/>
      <c r="I158" s="432"/>
      <c r="J158" s="245"/>
      <c r="K158" s="229"/>
      <c r="M158" s="555"/>
    </row>
    <row r="159" spans="1:13" ht="15" customHeight="1" x14ac:dyDescent="0.25">
      <c r="A159" s="633" t="s">
        <v>284</v>
      </c>
      <c r="B159" s="287" t="s">
        <v>312</v>
      </c>
      <c r="C159" s="287" t="s">
        <v>327</v>
      </c>
      <c r="D159" s="287"/>
      <c r="E159" s="646">
        <v>1</v>
      </c>
      <c r="F159" s="635"/>
      <c r="G159" s="665">
        <v>1</v>
      </c>
      <c r="H159" s="84"/>
      <c r="I159" s="432"/>
      <c r="J159" s="245"/>
      <c r="K159" s="229"/>
      <c r="M159" s="555"/>
    </row>
    <row r="160" spans="1:13" ht="15" customHeight="1" x14ac:dyDescent="0.25">
      <c r="A160" s="633" t="s">
        <v>285</v>
      </c>
      <c r="B160" s="287" t="s">
        <v>313</v>
      </c>
      <c r="C160" s="656" t="s">
        <v>222</v>
      </c>
      <c r="D160" s="287"/>
      <c r="E160" s="646">
        <v>2</v>
      </c>
      <c r="F160" s="635"/>
      <c r="G160" s="665">
        <v>2</v>
      </c>
      <c r="H160" s="84"/>
      <c r="I160" s="432"/>
      <c r="J160" s="245"/>
      <c r="K160" s="229"/>
      <c r="M160" s="555"/>
    </row>
    <row r="161" spans="1:13" ht="30" customHeight="1" x14ac:dyDescent="0.25">
      <c r="A161" s="633" t="s">
        <v>286</v>
      </c>
      <c r="B161" s="288" t="s">
        <v>314</v>
      </c>
      <c r="C161" s="726" t="s">
        <v>222</v>
      </c>
      <c r="D161" s="288" t="s">
        <v>1074</v>
      </c>
      <c r="E161" s="727" t="s">
        <v>141</v>
      </c>
      <c r="F161" s="637">
        <v>1</v>
      </c>
      <c r="G161" s="677">
        <v>1</v>
      </c>
      <c r="H161" s="84"/>
      <c r="I161" s="432"/>
      <c r="J161" s="245"/>
      <c r="K161" s="229"/>
      <c r="M161" s="555"/>
    </row>
    <row r="162" spans="1:13" s="438" customFormat="1" ht="45" x14ac:dyDescent="0.25">
      <c r="A162" s="638" t="s">
        <v>287</v>
      </c>
      <c r="B162" s="639" t="s">
        <v>315</v>
      </c>
      <c r="C162" s="712" t="s">
        <v>222</v>
      </c>
      <c r="D162" s="639"/>
      <c r="E162" s="640" t="s">
        <v>141</v>
      </c>
      <c r="F162" s="641">
        <v>0</v>
      </c>
      <c r="G162" s="681">
        <v>0</v>
      </c>
      <c r="H162" s="86" t="s">
        <v>634</v>
      </c>
      <c r="I162" s="435">
        <v>0</v>
      </c>
      <c r="J162" s="436"/>
      <c r="K162" s="437"/>
      <c r="M162" s="439"/>
    </row>
    <row r="163" spans="1:13" ht="30" customHeight="1" x14ac:dyDescent="0.25">
      <c r="A163" s="286" t="s">
        <v>288</v>
      </c>
      <c r="B163" s="294" t="s">
        <v>316</v>
      </c>
      <c r="C163" s="728" t="s">
        <v>222</v>
      </c>
      <c r="D163" s="294" t="s">
        <v>1075</v>
      </c>
      <c r="E163" s="643" t="s">
        <v>141</v>
      </c>
      <c r="F163" s="644">
        <v>1</v>
      </c>
      <c r="G163" s="688">
        <v>1</v>
      </c>
      <c r="H163" s="84"/>
      <c r="I163" s="440"/>
      <c r="J163" s="311"/>
      <c r="K163" s="312"/>
      <c r="M163" s="555"/>
    </row>
    <row r="164" spans="1:13" s="438" customFormat="1" ht="30" customHeight="1" thickBot="1" x14ac:dyDescent="0.3">
      <c r="A164" s="729" t="s">
        <v>289</v>
      </c>
      <c r="B164" s="730" t="s">
        <v>317</v>
      </c>
      <c r="C164" s="731" t="s">
        <v>222</v>
      </c>
      <c r="D164" s="730"/>
      <c r="E164" s="732" t="s">
        <v>141</v>
      </c>
      <c r="F164" s="733">
        <v>0</v>
      </c>
      <c r="G164" s="734">
        <v>0</v>
      </c>
      <c r="H164" s="86" t="s">
        <v>634</v>
      </c>
      <c r="I164" s="491">
        <v>0</v>
      </c>
      <c r="J164" s="492"/>
      <c r="K164" s="493"/>
      <c r="M164" s="494"/>
    </row>
    <row r="165" spans="1:13" s="475" customFormat="1" ht="30.75" thickBot="1" x14ac:dyDescent="0.3">
      <c r="A165" s="451" t="s">
        <v>268</v>
      </c>
      <c r="B165" s="1104" t="s">
        <v>630</v>
      </c>
      <c r="C165" s="1104"/>
      <c r="D165" s="1104"/>
      <c r="E165" s="1104"/>
      <c r="F165" s="1104"/>
      <c r="G165" s="1104"/>
      <c r="H165" s="1104"/>
      <c r="I165" s="452">
        <f>SUM(I145:I164)</f>
        <v>0</v>
      </c>
      <c r="J165" s="453"/>
      <c r="K165" s="454"/>
      <c r="L165" s="178"/>
      <c r="M165" s="557" t="s">
        <v>1369</v>
      </c>
    </row>
    <row r="166" spans="1:13" ht="15.75" thickBot="1" x14ac:dyDescent="0.3">
      <c r="I166" s="455"/>
      <c r="J166" s="456"/>
      <c r="K166" s="456"/>
    </row>
    <row r="167" spans="1:13" ht="15.75" x14ac:dyDescent="0.25">
      <c r="A167" s="423" t="s">
        <v>290</v>
      </c>
      <c r="B167" s="457" t="s">
        <v>291</v>
      </c>
      <c r="C167" s="458"/>
      <c r="D167" s="458"/>
      <c r="E167" s="459"/>
      <c r="F167" s="460"/>
      <c r="G167" s="461"/>
      <c r="H167" s="428"/>
      <c r="I167" s="429"/>
      <c r="J167" s="430"/>
      <c r="K167" s="431"/>
      <c r="M167" s="554"/>
    </row>
    <row r="168" spans="1:13" x14ac:dyDescent="0.25">
      <c r="A168" s="633" t="s">
        <v>292</v>
      </c>
      <c r="B168" s="287" t="s">
        <v>329</v>
      </c>
      <c r="C168" s="287" t="s">
        <v>265</v>
      </c>
      <c r="D168" s="287"/>
      <c r="E168" s="646">
        <v>1</v>
      </c>
      <c r="F168" s="635"/>
      <c r="G168" s="677">
        <v>1</v>
      </c>
      <c r="H168" s="84"/>
      <c r="I168" s="432"/>
      <c r="J168" s="245"/>
      <c r="K168" s="229"/>
      <c r="M168" s="442"/>
    </row>
    <row r="169" spans="1:13" ht="15" customHeight="1" x14ac:dyDescent="0.25">
      <c r="A169" s="707" t="s">
        <v>293</v>
      </c>
      <c r="B169" s="708" t="s">
        <v>330</v>
      </c>
      <c r="C169" s="708" t="s">
        <v>328</v>
      </c>
      <c r="D169" s="708" t="s">
        <v>963</v>
      </c>
      <c r="E169" s="710">
        <v>2</v>
      </c>
      <c r="F169" s="711"/>
      <c r="G169" s="735">
        <v>0</v>
      </c>
      <c r="H169" s="147" t="s">
        <v>634</v>
      </c>
      <c r="I169" s="487"/>
      <c r="J169" s="488"/>
      <c r="K169" s="489"/>
      <c r="M169" s="560" t="s">
        <v>825</v>
      </c>
    </row>
    <row r="170" spans="1:13" ht="45" x14ac:dyDescent="0.25">
      <c r="A170" s="633" t="s">
        <v>294</v>
      </c>
      <c r="B170" s="287" t="s">
        <v>331</v>
      </c>
      <c r="C170" s="656" t="s">
        <v>222</v>
      </c>
      <c r="D170" s="288" t="s">
        <v>1076</v>
      </c>
      <c r="E170" s="646">
        <v>1</v>
      </c>
      <c r="F170" s="635"/>
      <c r="G170" s="677">
        <v>1</v>
      </c>
      <c r="H170" s="84"/>
      <c r="I170" s="432"/>
      <c r="J170" s="245"/>
      <c r="K170" s="229"/>
      <c r="M170" s="442"/>
    </row>
    <row r="171" spans="1:13" ht="45" x14ac:dyDescent="0.25">
      <c r="A171" s="633" t="s">
        <v>295</v>
      </c>
      <c r="B171" s="287" t="s">
        <v>332</v>
      </c>
      <c r="C171" s="656" t="s">
        <v>222</v>
      </c>
      <c r="D171" s="287"/>
      <c r="E171" s="646">
        <v>1</v>
      </c>
      <c r="F171" s="635"/>
      <c r="G171" s="677">
        <v>1</v>
      </c>
      <c r="H171" s="84"/>
      <c r="I171" s="432"/>
      <c r="J171" s="245"/>
      <c r="K171" s="229"/>
      <c r="M171" s="555"/>
    </row>
    <row r="172" spans="1:13" ht="30" x14ac:dyDescent="0.25">
      <c r="A172" s="633" t="s">
        <v>296</v>
      </c>
      <c r="B172" s="287" t="s">
        <v>333</v>
      </c>
      <c r="C172" s="656" t="s">
        <v>222</v>
      </c>
      <c r="D172" s="287" t="s">
        <v>860</v>
      </c>
      <c r="E172" s="646">
        <v>2</v>
      </c>
      <c r="F172" s="635"/>
      <c r="G172" s="677">
        <v>2</v>
      </c>
      <c r="H172" s="84"/>
      <c r="I172" s="432"/>
      <c r="J172" s="245"/>
      <c r="K172" s="229"/>
      <c r="M172" s="555"/>
    </row>
    <row r="173" spans="1:13" ht="60" x14ac:dyDescent="0.25">
      <c r="A173" s="286" t="s">
        <v>297</v>
      </c>
      <c r="B173" s="294" t="s">
        <v>334</v>
      </c>
      <c r="C173" s="728" t="s">
        <v>222</v>
      </c>
      <c r="D173" s="294"/>
      <c r="E173" s="736">
        <v>1</v>
      </c>
      <c r="F173" s="644"/>
      <c r="G173" s="688">
        <v>1</v>
      </c>
      <c r="H173" s="146"/>
      <c r="I173" s="440"/>
      <c r="J173" s="311"/>
      <c r="K173" s="312"/>
      <c r="L173" s="441"/>
      <c r="M173" s="562" t="s">
        <v>1195</v>
      </c>
    </row>
    <row r="174" spans="1:13" ht="30" customHeight="1" thickBot="1" x14ac:dyDescent="0.3">
      <c r="A174" s="633" t="s">
        <v>298</v>
      </c>
      <c r="B174" s="287" t="s">
        <v>335</v>
      </c>
      <c r="C174" s="656"/>
      <c r="D174" s="288" t="s">
        <v>1083</v>
      </c>
      <c r="E174" s="646">
        <v>1</v>
      </c>
      <c r="F174" s="635"/>
      <c r="G174" s="677">
        <v>1</v>
      </c>
      <c r="H174" s="84"/>
      <c r="I174" s="432"/>
      <c r="J174" s="245"/>
      <c r="K174" s="229"/>
      <c r="M174" s="562"/>
    </row>
    <row r="175" spans="1:13" s="475" customFormat="1" ht="30.75" thickBot="1" x14ac:dyDescent="0.3">
      <c r="A175" s="451" t="s">
        <v>290</v>
      </c>
      <c r="B175" s="1104" t="s">
        <v>630</v>
      </c>
      <c r="C175" s="1104"/>
      <c r="D175" s="1104"/>
      <c r="E175" s="1104"/>
      <c r="F175" s="1104"/>
      <c r="G175" s="1104"/>
      <c r="H175" s="1104"/>
      <c r="I175" s="452">
        <f>SUM(I168:I174)</f>
        <v>0</v>
      </c>
      <c r="J175" s="453"/>
      <c r="K175" s="454"/>
      <c r="L175" s="178"/>
      <c r="M175" s="557" t="s">
        <v>1369</v>
      </c>
    </row>
    <row r="176" spans="1:13" ht="15.75" thickBot="1" x14ac:dyDescent="0.3">
      <c r="I176" s="455"/>
      <c r="J176" s="456"/>
      <c r="K176" s="456"/>
      <c r="M176" s="558"/>
    </row>
    <row r="177" spans="1:13" ht="15.75" x14ac:dyDescent="0.25">
      <c r="A177" s="423" t="s">
        <v>336</v>
      </c>
      <c r="B177" s="457" t="s">
        <v>338</v>
      </c>
      <c r="C177" s="458"/>
      <c r="D177" s="458"/>
      <c r="E177" s="459"/>
      <c r="F177" s="460"/>
      <c r="G177" s="461"/>
      <c r="H177" s="428"/>
      <c r="I177" s="429"/>
      <c r="J177" s="430"/>
      <c r="K177" s="431"/>
      <c r="M177" s="554"/>
    </row>
    <row r="178" spans="1:13" ht="30" customHeight="1" x14ac:dyDescent="0.25">
      <c r="A178" s="650" t="s">
        <v>969</v>
      </c>
      <c r="B178" s="294" t="s">
        <v>914</v>
      </c>
      <c r="C178" s="737" t="s">
        <v>386</v>
      </c>
      <c r="D178" s="294" t="s">
        <v>909</v>
      </c>
      <c r="E178" s="643"/>
      <c r="F178" s="644">
        <v>6</v>
      </c>
      <c r="G178" s="645">
        <v>6</v>
      </c>
      <c r="H178" s="84"/>
      <c r="I178" s="440"/>
      <c r="J178" s="311"/>
      <c r="K178" s="312"/>
      <c r="M178" s="442"/>
    </row>
    <row r="179" spans="1:13" ht="30" customHeight="1" x14ac:dyDescent="0.25">
      <c r="A179" s="650" t="s">
        <v>964</v>
      </c>
      <c r="B179" s="294" t="s">
        <v>1329</v>
      </c>
      <c r="C179" s="294"/>
      <c r="D179" s="294" t="s">
        <v>1304</v>
      </c>
      <c r="E179" s="643"/>
      <c r="F179" s="644">
        <v>6</v>
      </c>
      <c r="G179" s="645">
        <v>6</v>
      </c>
      <c r="H179" s="146"/>
      <c r="I179" s="440"/>
      <c r="J179" s="311"/>
      <c r="K179" s="312"/>
      <c r="L179" s="441"/>
      <c r="M179" s="442" t="s">
        <v>1253</v>
      </c>
    </row>
    <row r="180" spans="1:13" ht="15" customHeight="1" x14ac:dyDescent="0.25">
      <c r="A180" s="650" t="s">
        <v>965</v>
      </c>
      <c r="B180" s="294" t="s">
        <v>858</v>
      </c>
      <c r="C180" s="294"/>
      <c r="D180" s="294" t="s">
        <v>872</v>
      </c>
      <c r="E180" s="643"/>
      <c r="F180" s="644">
        <v>6</v>
      </c>
      <c r="G180" s="645">
        <v>6</v>
      </c>
      <c r="H180" s="146"/>
      <c r="I180" s="440"/>
      <c r="J180" s="311"/>
      <c r="K180" s="312"/>
      <c r="L180" s="441"/>
      <c r="M180" s="442" t="s">
        <v>1253</v>
      </c>
    </row>
    <row r="181" spans="1:13" ht="30" customHeight="1" x14ac:dyDescent="0.25">
      <c r="A181" s="650" t="s">
        <v>966</v>
      </c>
      <c r="B181" s="288" t="s">
        <v>863</v>
      </c>
      <c r="C181" s="288" t="s">
        <v>487</v>
      </c>
      <c r="D181" s="288" t="s">
        <v>864</v>
      </c>
      <c r="E181" s="727"/>
      <c r="F181" s="637">
        <v>10</v>
      </c>
      <c r="G181" s="649">
        <v>10</v>
      </c>
      <c r="H181" s="84"/>
      <c r="I181" s="440"/>
      <c r="J181" s="245"/>
      <c r="K181" s="229"/>
      <c r="M181" s="442"/>
    </row>
    <row r="182" spans="1:13" ht="15" customHeight="1" x14ac:dyDescent="0.25">
      <c r="A182" s="650" t="s">
        <v>967</v>
      </c>
      <c r="B182" s="287" t="s">
        <v>870</v>
      </c>
      <c r="C182" s="287" t="s">
        <v>869</v>
      </c>
      <c r="D182" s="288" t="s">
        <v>905</v>
      </c>
      <c r="E182" s="634"/>
      <c r="F182" s="635">
        <v>1</v>
      </c>
      <c r="G182" s="665">
        <v>1</v>
      </c>
      <c r="H182" s="84"/>
      <c r="I182" s="440"/>
      <c r="J182" s="245"/>
      <c r="K182" s="229"/>
      <c r="M182" s="555" t="s">
        <v>871</v>
      </c>
    </row>
    <row r="183" spans="1:13" ht="15" customHeight="1" x14ac:dyDescent="0.25">
      <c r="A183" s="650" t="s">
        <v>968</v>
      </c>
      <c r="B183" s="738" t="s">
        <v>388</v>
      </c>
      <c r="C183" s="739" t="s">
        <v>389</v>
      </c>
      <c r="D183" s="738"/>
      <c r="E183" s="740"/>
      <c r="F183" s="741">
        <v>1</v>
      </c>
      <c r="G183" s="665">
        <v>1</v>
      </c>
      <c r="H183" s="146"/>
      <c r="I183" s="440"/>
      <c r="J183" s="444"/>
      <c r="K183" s="243"/>
      <c r="L183" s="475"/>
      <c r="M183" s="442"/>
    </row>
    <row r="184" spans="1:13" ht="30" customHeight="1" x14ac:dyDescent="0.25">
      <c r="A184" s="650" t="s">
        <v>970</v>
      </c>
      <c r="B184" s="738" t="s">
        <v>1337</v>
      </c>
      <c r="C184" s="739"/>
      <c r="D184" s="287" t="s">
        <v>978</v>
      </c>
      <c r="E184" s="740"/>
      <c r="F184" s="741">
        <v>1</v>
      </c>
      <c r="G184" s="665">
        <v>1</v>
      </c>
      <c r="H184" s="146"/>
      <c r="I184" s="440"/>
      <c r="J184" s="444"/>
      <c r="K184" s="243"/>
      <c r="L184" s="475"/>
      <c r="M184" s="442"/>
    </row>
    <row r="185" spans="1:13" ht="15" customHeight="1" x14ac:dyDescent="0.25">
      <c r="A185" s="650" t="s">
        <v>971</v>
      </c>
      <c r="B185" s="738" t="s">
        <v>1338</v>
      </c>
      <c r="C185" s="739"/>
      <c r="D185" s="738"/>
      <c r="E185" s="740"/>
      <c r="F185" s="741">
        <v>1</v>
      </c>
      <c r="G185" s="665">
        <v>1</v>
      </c>
      <c r="H185" s="146"/>
      <c r="I185" s="440"/>
      <c r="J185" s="444"/>
      <c r="K185" s="243"/>
      <c r="L185" s="475"/>
      <c r="M185" s="442"/>
    </row>
    <row r="186" spans="1:13" ht="30" customHeight="1" x14ac:dyDescent="0.25">
      <c r="A186" s="650" t="s">
        <v>972</v>
      </c>
      <c r="B186" s="294" t="s">
        <v>1200</v>
      </c>
      <c r="C186" s="294" t="s">
        <v>73</v>
      </c>
      <c r="D186" s="294"/>
      <c r="E186" s="736"/>
      <c r="F186" s="644">
        <v>2</v>
      </c>
      <c r="G186" s="688">
        <v>2</v>
      </c>
      <c r="H186" s="146"/>
      <c r="I186" s="440"/>
      <c r="J186" s="311"/>
      <c r="K186" s="312"/>
      <c r="M186" s="442" t="s">
        <v>1353</v>
      </c>
    </row>
    <row r="187" spans="1:13" ht="15" customHeight="1" x14ac:dyDescent="0.25">
      <c r="A187" s="650" t="s">
        <v>464</v>
      </c>
      <c r="B187" s="294" t="s">
        <v>1303</v>
      </c>
      <c r="C187" s="294" t="s">
        <v>73</v>
      </c>
      <c r="D187" s="294"/>
      <c r="E187" s="736"/>
      <c r="F187" s="644">
        <v>6</v>
      </c>
      <c r="G187" s="688">
        <v>6</v>
      </c>
      <c r="H187" s="146"/>
      <c r="I187" s="440"/>
      <c r="J187" s="311"/>
      <c r="K187" s="312"/>
      <c r="M187" s="442"/>
    </row>
    <row r="188" spans="1:13" ht="15" customHeight="1" x14ac:dyDescent="0.25">
      <c r="A188" s="650" t="s">
        <v>465</v>
      </c>
      <c r="B188" s="288" t="s">
        <v>855</v>
      </c>
      <c r="C188" s="288"/>
      <c r="D188" s="288" t="s">
        <v>857</v>
      </c>
      <c r="E188" s="646"/>
      <c r="F188" s="635">
        <v>2</v>
      </c>
      <c r="G188" s="665">
        <v>2</v>
      </c>
      <c r="H188" s="146"/>
      <c r="I188" s="440"/>
      <c r="J188" s="444"/>
      <c r="K188" s="243"/>
      <c r="L188" s="475"/>
      <c r="M188" s="442"/>
    </row>
    <row r="189" spans="1:13" ht="15" customHeight="1" x14ac:dyDescent="0.25">
      <c r="A189" s="650" t="s">
        <v>466</v>
      </c>
      <c r="B189" s="288" t="s">
        <v>856</v>
      </c>
      <c r="C189" s="288"/>
      <c r="D189" s="288" t="s">
        <v>857</v>
      </c>
      <c r="E189" s="646"/>
      <c r="F189" s="635">
        <v>1</v>
      </c>
      <c r="G189" s="665">
        <v>1</v>
      </c>
      <c r="H189" s="146"/>
      <c r="I189" s="440"/>
      <c r="J189" s="444"/>
      <c r="K189" s="243"/>
      <c r="L189" s="475"/>
      <c r="M189" s="442"/>
    </row>
    <row r="190" spans="1:13" ht="30" customHeight="1" x14ac:dyDescent="0.25">
      <c r="A190" s="650" t="s">
        <v>467</v>
      </c>
      <c r="B190" s="651" t="s">
        <v>980</v>
      </c>
      <c r="C190" s="651"/>
      <c r="D190" s="651" t="s">
        <v>981</v>
      </c>
      <c r="E190" s="742"/>
      <c r="F190" s="654">
        <v>1</v>
      </c>
      <c r="G190" s="680">
        <v>1</v>
      </c>
      <c r="H190" s="146"/>
      <c r="I190" s="440"/>
      <c r="J190" s="444"/>
      <c r="K190" s="243"/>
      <c r="L190" s="475"/>
      <c r="M190" s="442" t="s">
        <v>1341</v>
      </c>
    </row>
    <row r="191" spans="1:13" ht="30" customHeight="1" x14ac:dyDescent="0.25">
      <c r="A191" s="650" t="s">
        <v>468</v>
      </c>
      <c r="B191" s="288" t="s">
        <v>1233</v>
      </c>
      <c r="C191" s="288"/>
      <c r="D191" s="288" t="s">
        <v>982</v>
      </c>
      <c r="E191" s="646"/>
      <c r="F191" s="635">
        <v>1</v>
      </c>
      <c r="G191" s="665">
        <v>1</v>
      </c>
      <c r="H191" s="146"/>
      <c r="I191" s="440"/>
      <c r="J191" s="444"/>
      <c r="K191" s="243"/>
      <c r="L191" s="475"/>
      <c r="M191" s="442" t="s">
        <v>1341</v>
      </c>
    </row>
    <row r="192" spans="1:13" ht="30" customHeight="1" x14ac:dyDescent="0.25">
      <c r="A192" s="650" t="s">
        <v>469</v>
      </c>
      <c r="B192" s="651" t="s">
        <v>1234</v>
      </c>
      <c r="C192" s="651"/>
      <c r="D192" s="651" t="s">
        <v>983</v>
      </c>
      <c r="E192" s="742"/>
      <c r="F192" s="654">
        <v>1</v>
      </c>
      <c r="G192" s="680">
        <v>1</v>
      </c>
      <c r="H192" s="146"/>
      <c r="I192" s="440"/>
      <c r="J192" s="444"/>
      <c r="K192" s="312"/>
      <c r="L192" s="475"/>
      <c r="M192" s="442" t="s">
        <v>1341</v>
      </c>
    </row>
    <row r="193" spans="1:13" ht="30" customHeight="1" x14ac:dyDescent="0.25">
      <c r="A193" s="650" t="s">
        <v>470</v>
      </c>
      <c r="B193" s="288" t="s">
        <v>1235</v>
      </c>
      <c r="C193" s="288"/>
      <c r="D193" s="288" t="s">
        <v>984</v>
      </c>
      <c r="E193" s="646"/>
      <c r="F193" s="635">
        <v>1</v>
      </c>
      <c r="G193" s="665">
        <v>1</v>
      </c>
      <c r="H193" s="146"/>
      <c r="I193" s="440"/>
      <c r="J193" s="444"/>
      <c r="K193" s="312"/>
      <c r="L193" s="475"/>
      <c r="M193" s="442" t="s">
        <v>1341</v>
      </c>
    </row>
    <row r="194" spans="1:13" ht="30" customHeight="1" x14ac:dyDescent="0.25">
      <c r="A194" s="650" t="s">
        <v>471</v>
      </c>
      <c r="B194" s="288" t="s">
        <v>1236</v>
      </c>
      <c r="C194" s="288"/>
      <c r="D194" s="288" t="s">
        <v>985</v>
      </c>
      <c r="E194" s="646"/>
      <c r="F194" s="635">
        <v>1</v>
      </c>
      <c r="G194" s="665">
        <v>1</v>
      </c>
      <c r="H194" s="146"/>
      <c r="I194" s="440"/>
      <c r="J194" s="444"/>
      <c r="K194" s="312"/>
      <c r="L194" s="475"/>
      <c r="M194" s="442" t="s">
        <v>1341</v>
      </c>
    </row>
    <row r="195" spans="1:13" ht="30" customHeight="1" x14ac:dyDescent="0.25">
      <c r="A195" s="650" t="s">
        <v>472</v>
      </c>
      <c r="B195" s="288" t="s">
        <v>1237</v>
      </c>
      <c r="C195" s="288"/>
      <c r="D195" s="288" t="s">
        <v>986</v>
      </c>
      <c r="E195" s="646"/>
      <c r="F195" s="635">
        <v>1</v>
      </c>
      <c r="G195" s="665">
        <v>1</v>
      </c>
      <c r="H195" s="146"/>
      <c r="I195" s="440"/>
      <c r="J195" s="444"/>
      <c r="K195" s="312"/>
      <c r="L195" s="475"/>
      <c r="M195" s="442" t="s">
        <v>1341</v>
      </c>
    </row>
    <row r="196" spans="1:13" ht="30" customHeight="1" x14ac:dyDescent="0.25">
      <c r="A196" s="650" t="s">
        <v>789</v>
      </c>
      <c r="B196" s="288" t="s">
        <v>1238</v>
      </c>
      <c r="C196" s="288"/>
      <c r="D196" s="288" t="s">
        <v>987</v>
      </c>
      <c r="E196" s="646"/>
      <c r="F196" s="635">
        <v>1</v>
      </c>
      <c r="G196" s="665">
        <v>1</v>
      </c>
      <c r="H196" s="146"/>
      <c r="I196" s="440"/>
      <c r="J196" s="444"/>
      <c r="K196" s="312"/>
      <c r="L196" s="475"/>
      <c r="M196" s="442" t="s">
        <v>1341</v>
      </c>
    </row>
    <row r="197" spans="1:13" ht="30" customHeight="1" x14ac:dyDescent="0.25">
      <c r="A197" s="650" t="s">
        <v>836</v>
      </c>
      <c r="B197" s="288" t="s">
        <v>1239</v>
      </c>
      <c r="C197" s="288"/>
      <c r="D197" s="288" t="s">
        <v>988</v>
      </c>
      <c r="E197" s="646"/>
      <c r="F197" s="635">
        <v>1</v>
      </c>
      <c r="G197" s="665">
        <v>1</v>
      </c>
      <c r="H197" s="146"/>
      <c r="I197" s="440"/>
      <c r="J197" s="444"/>
      <c r="K197" s="312"/>
      <c r="L197" s="475"/>
      <c r="M197" s="442" t="s">
        <v>1341</v>
      </c>
    </row>
    <row r="198" spans="1:13" ht="30" customHeight="1" x14ac:dyDescent="0.25">
      <c r="A198" s="650" t="s">
        <v>996</v>
      </c>
      <c r="B198" s="288" t="s">
        <v>1240</v>
      </c>
      <c r="C198" s="288"/>
      <c r="D198" s="288" t="s">
        <v>989</v>
      </c>
      <c r="E198" s="646"/>
      <c r="F198" s="635">
        <v>1</v>
      </c>
      <c r="G198" s="665">
        <v>1</v>
      </c>
      <c r="H198" s="146"/>
      <c r="I198" s="440"/>
      <c r="J198" s="444"/>
      <c r="K198" s="312"/>
      <c r="L198" s="475"/>
      <c r="M198" s="442" t="s">
        <v>1341</v>
      </c>
    </row>
    <row r="199" spans="1:13" ht="60" x14ac:dyDescent="0.25">
      <c r="A199" s="650" t="s">
        <v>997</v>
      </c>
      <c r="B199" s="287" t="s">
        <v>121</v>
      </c>
      <c r="C199" s="287" t="s">
        <v>139</v>
      </c>
      <c r="D199" s="294" t="s">
        <v>992</v>
      </c>
      <c r="E199" s="646"/>
      <c r="F199" s="635">
        <v>1</v>
      </c>
      <c r="G199" s="665">
        <v>1</v>
      </c>
      <c r="H199" s="146"/>
      <c r="I199" s="440"/>
      <c r="J199" s="444"/>
      <c r="K199" s="312"/>
      <c r="L199" s="475"/>
      <c r="M199" s="442"/>
    </row>
    <row r="200" spans="1:13" x14ac:dyDescent="0.25">
      <c r="A200" s="650" t="s">
        <v>1002</v>
      </c>
      <c r="B200" s="743" t="s">
        <v>993</v>
      </c>
      <c r="C200" s="744"/>
      <c r="D200" s="744"/>
      <c r="E200" s="745"/>
      <c r="F200" s="746">
        <v>1</v>
      </c>
      <c r="G200" s="747">
        <v>1</v>
      </c>
      <c r="H200" s="146"/>
      <c r="I200" s="440"/>
      <c r="J200" s="444"/>
      <c r="K200" s="312"/>
      <c r="L200" s="475"/>
      <c r="M200" s="442" t="s">
        <v>1433</v>
      </c>
    </row>
    <row r="201" spans="1:13" ht="30" customHeight="1" x14ac:dyDescent="0.25">
      <c r="A201" s="650" t="s">
        <v>1003</v>
      </c>
      <c r="B201" s="287" t="s">
        <v>379</v>
      </c>
      <c r="C201" s="287" t="s">
        <v>168</v>
      </c>
      <c r="D201" s="287"/>
      <c r="E201" s="646"/>
      <c r="F201" s="635">
        <v>1</v>
      </c>
      <c r="G201" s="665">
        <v>1</v>
      </c>
      <c r="H201" s="146"/>
      <c r="I201" s="440"/>
      <c r="J201" s="444"/>
      <c r="K201" s="312"/>
      <c r="L201" s="475"/>
      <c r="M201" s="442"/>
    </row>
    <row r="202" spans="1:13" ht="30" customHeight="1" x14ac:dyDescent="0.25">
      <c r="A202" s="650" t="s">
        <v>1004</v>
      </c>
      <c r="B202" s="651" t="s">
        <v>837</v>
      </c>
      <c r="C202" s="719"/>
      <c r="D202" s="294" t="s">
        <v>838</v>
      </c>
      <c r="E202" s="653"/>
      <c r="F202" s="654">
        <v>2</v>
      </c>
      <c r="G202" s="680">
        <v>2</v>
      </c>
      <c r="H202" s="146"/>
      <c r="I202" s="440"/>
      <c r="J202" s="444"/>
      <c r="K202" s="312"/>
      <c r="L202" s="475"/>
      <c r="M202" s="442"/>
    </row>
    <row r="203" spans="1:13" ht="60" x14ac:dyDescent="0.25">
      <c r="A203" s="650" t="s">
        <v>1005</v>
      </c>
      <c r="B203" s="290" t="s">
        <v>383</v>
      </c>
      <c r="C203" s="656"/>
      <c r="D203" s="288" t="s">
        <v>844</v>
      </c>
      <c r="E203" s="646"/>
      <c r="F203" s="635">
        <v>2</v>
      </c>
      <c r="G203" s="665">
        <v>2</v>
      </c>
      <c r="H203" s="146"/>
      <c r="I203" s="440"/>
      <c r="J203" s="444"/>
      <c r="K203" s="312"/>
      <c r="L203" s="475"/>
      <c r="M203" s="442"/>
    </row>
    <row r="204" spans="1:13" ht="60" customHeight="1" x14ac:dyDescent="0.25">
      <c r="A204" s="650" t="s">
        <v>1006</v>
      </c>
      <c r="B204" s="720" t="s">
        <v>767</v>
      </c>
      <c r="C204" s="721"/>
      <c r="D204" s="720" t="s">
        <v>1008</v>
      </c>
      <c r="E204" s="748"/>
      <c r="F204" s="749">
        <v>1</v>
      </c>
      <c r="G204" s="750">
        <v>1</v>
      </c>
      <c r="H204" s="146"/>
      <c r="I204" s="440"/>
      <c r="J204" s="444"/>
      <c r="K204" s="312"/>
      <c r="L204" s="475"/>
      <c r="M204" s="442"/>
    </row>
    <row r="205" spans="1:13" ht="30" customHeight="1" x14ac:dyDescent="0.25">
      <c r="A205" s="650" t="s">
        <v>1007</v>
      </c>
      <c r="B205" s="289" t="s">
        <v>1011</v>
      </c>
      <c r="C205" s="289"/>
      <c r="D205" s="289" t="s">
        <v>1192</v>
      </c>
      <c r="E205" s="646"/>
      <c r="F205" s="635">
        <v>1</v>
      </c>
      <c r="G205" s="665">
        <v>1</v>
      </c>
      <c r="H205" s="146"/>
      <c r="I205" s="440"/>
      <c r="J205" s="444"/>
      <c r="K205" s="312"/>
      <c r="L205" s="475"/>
      <c r="M205" s="442"/>
    </row>
    <row r="206" spans="1:13" ht="45" x14ac:dyDescent="0.25">
      <c r="A206" s="650" t="s">
        <v>1339</v>
      </c>
      <c r="B206" s="289" t="s">
        <v>1010</v>
      </c>
      <c r="C206" s="289"/>
      <c r="D206" s="289" t="s">
        <v>1192</v>
      </c>
      <c r="E206" s="646"/>
      <c r="F206" s="635">
        <v>1</v>
      </c>
      <c r="G206" s="665">
        <v>1</v>
      </c>
      <c r="H206" s="146"/>
      <c r="I206" s="440"/>
      <c r="J206" s="444"/>
      <c r="K206" s="312"/>
      <c r="L206" s="475"/>
      <c r="M206" s="442"/>
    </row>
    <row r="207" spans="1:13" ht="30" customHeight="1" x14ac:dyDescent="0.25">
      <c r="A207" s="650" t="s">
        <v>1016</v>
      </c>
      <c r="B207" s="288" t="s">
        <v>1015</v>
      </c>
      <c r="C207" s="751" t="s">
        <v>222</v>
      </c>
      <c r="D207" s="288" t="s">
        <v>1014</v>
      </c>
      <c r="E207" s="646"/>
      <c r="F207" s="635">
        <v>1</v>
      </c>
      <c r="G207" s="665">
        <v>1</v>
      </c>
      <c r="H207" s="146"/>
      <c r="I207" s="440"/>
      <c r="J207" s="444"/>
      <c r="K207" s="312"/>
      <c r="L207" s="475"/>
      <c r="M207" s="442"/>
    </row>
    <row r="208" spans="1:13" ht="45" x14ac:dyDescent="0.25">
      <c r="A208" s="650" t="s">
        <v>1017</v>
      </c>
      <c r="B208" s="288" t="s">
        <v>1439</v>
      </c>
      <c r="C208" s="751"/>
      <c r="D208" s="288" t="s">
        <v>1331</v>
      </c>
      <c r="E208" s="752"/>
      <c r="F208" s="637">
        <v>1</v>
      </c>
      <c r="G208" s="677">
        <v>1</v>
      </c>
      <c r="H208" s="146"/>
      <c r="I208" s="440"/>
      <c r="J208" s="444"/>
      <c r="K208" s="312"/>
      <c r="L208" s="475"/>
      <c r="M208" s="442"/>
    </row>
    <row r="209" spans="1:13" ht="30" x14ac:dyDescent="0.25">
      <c r="A209" s="650" t="s">
        <v>1018</v>
      </c>
      <c r="B209" s="294" t="s">
        <v>1440</v>
      </c>
      <c r="C209" s="719" t="s">
        <v>222</v>
      </c>
      <c r="D209" s="287" t="s">
        <v>1332</v>
      </c>
      <c r="E209" s="634"/>
      <c r="F209" s="635">
        <v>1</v>
      </c>
      <c r="G209" s="665">
        <v>1</v>
      </c>
      <c r="H209" s="146"/>
      <c r="I209" s="440"/>
      <c r="J209" s="444"/>
      <c r="K209" s="312"/>
      <c r="L209" s="475"/>
      <c r="M209" s="442"/>
    </row>
    <row r="210" spans="1:13" x14ac:dyDescent="0.25">
      <c r="A210" s="650" t="s">
        <v>1019</v>
      </c>
      <c r="B210" s="651" t="s">
        <v>1036</v>
      </c>
      <c r="C210" s="719" t="s">
        <v>222</v>
      </c>
      <c r="D210" s="287"/>
      <c r="E210" s="634"/>
      <c r="F210" s="635">
        <v>3</v>
      </c>
      <c r="G210" s="665">
        <v>3</v>
      </c>
      <c r="H210" s="146"/>
      <c r="I210" s="440"/>
      <c r="J210" s="444"/>
      <c r="K210" s="312"/>
      <c r="L210" s="475"/>
      <c r="M210" s="442"/>
    </row>
    <row r="211" spans="1:13" x14ac:dyDescent="0.25">
      <c r="A211" s="650" t="s">
        <v>1020</v>
      </c>
      <c r="B211" s="651" t="s">
        <v>1037</v>
      </c>
      <c r="C211" s="719" t="s">
        <v>222</v>
      </c>
      <c r="D211" s="287"/>
      <c r="E211" s="634"/>
      <c r="F211" s="635">
        <v>3</v>
      </c>
      <c r="G211" s="665">
        <v>3</v>
      </c>
      <c r="H211" s="146"/>
      <c r="I211" s="440"/>
      <c r="J211" s="444"/>
      <c r="K211" s="312"/>
      <c r="L211" s="475"/>
      <c r="M211" s="442"/>
    </row>
    <row r="212" spans="1:13" ht="30" x14ac:dyDescent="0.25">
      <c r="A212" s="650" t="s">
        <v>1021</v>
      </c>
      <c r="B212" s="651" t="s">
        <v>1038</v>
      </c>
      <c r="C212" s="651"/>
      <c r="D212" s="288"/>
      <c r="E212" s="634"/>
      <c r="F212" s="635">
        <v>4</v>
      </c>
      <c r="G212" s="665">
        <v>4</v>
      </c>
      <c r="H212" s="146"/>
      <c r="I212" s="440"/>
      <c r="J212" s="444"/>
      <c r="K212" s="312"/>
      <c r="L212" s="475"/>
      <c r="M212" s="442"/>
    </row>
    <row r="213" spans="1:13" x14ac:dyDescent="0.25">
      <c r="A213" s="650" t="s">
        <v>1022</v>
      </c>
      <c r="B213" s="651" t="s">
        <v>776</v>
      </c>
      <c r="C213" s="651"/>
      <c r="D213" s="288"/>
      <c r="E213" s="634"/>
      <c r="F213" s="635">
        <v>4</v>
      </c>
      <c r="G213" s="665">
        <v>4</v>
      </c>
      <c r="H213" s="146"/>
      <c r="I213" s="440"/>
      <c r="J213" s="444"/>
      <c r="K213" s="312"/>
      <c r="L213" s="475"/>
      <c r="M213" s="442"/>
    </row>
    <row r="214" spans="1:13" ht="45" x14ac:dyDescent="0.25">
      <c r="A214" s="650" t="s">
        <v>1023</v>
      </c>
      <c r="B214" s="651" t="s">
        <v>1039</v>
      </c>
      <c r="C214" s="651" t="s">
        <v>267</v>
      </c>
      <c r="D214" s="294" t="s">
        <v>1333</v>
      </c>
      <c r="E214" s="634"/>
      <c r="F214" s="635">
        <v>2</v>
      </c>
      <c r="G214" s="665">
        <v>2</v>
      </c>
      <c r="H214" s="146"/>
      <c r="I214" s="440"/>
      <c r="J214" s="444"/>
      <c r="K214" s="312"/>
      <c r="L214" s="475"/>
      <c r="M214" s="442"/>
    </row>
    <row r="215" spans="1:13" ht="60" x14ac:dyDescent="0.25">
      <c r="A215" s="666" t="s">
        <v>1054</v>
      </c>
      <c r="B215" s="292" t="s">
        <v>1040</v>
      </c>
      <c r="C215" s="292" t="s">
        <v>267</v>
      </c>
      <c r="D215" s="296" t="s">
        <v>1334</v>
      </c>
      <c r="E215" s="667"/>
      <c r="F215" s="668">
        <v>2</v>
      </c>
      <c r="G215" s="669">
        <v>2</v>
      </c>
      <c r="H215" s="145"/>
      <c r="I215" s="495"/>
      <c r="J215" s="463"/>
      <c r="K215" s="235"/>
      <c r="L215" s="475"/>
      <c r="M215" s="497"/>
    </row>
    <row r="216" spans="1:13" ht="30" x14ac:dyDescent="0.25">
      <c r="A216" s="650" t="s">
        <v>1055</v>
      </c>
      <c r="B216" s="294" t="s">
        <v>1196</v>
      </c>
      <c r="C216" s="294"/>
      <c r="D216" s="294" t="s">
        <v>1441</v>
      </c>
      <c r="E216" s="643"/>
      <c r="F216" s="644">
        <v>2</v>
      </c>
      <c r="G216" s="688">
        <v>2</v>
      </c>
      <c r="H216" s="146"/>
      <c r="I216" s="440"/>
      <c r="J216" s="311"/>
      <c r="K216" s="312"/>
      <c r="L216" s="441"/>
      <c r="M216" s="442" t="s">
        <v>1342</v>
      </c>
    </row>
    <row r="217" spans="1:13" ht="30" x14ac:dyDescent="0.25">
      <c r="A217" s="650" t="s">
        <v>1056</v>
      </c>
      <c r="B217" s="294" t="s">
        <v>1197</v>
      </c>
      <c r="C217" s="294"/>
      <c r="D217" s="294" t="s">
        <v>1442</v>
      </c>
      <c r="E217" s="643"/>
      <c r="F217" s="644">
        <v>2</v>
      </c>
      <c r="G217" s="688">
        <v>2</v>
      </c>
      <c r="H217" s="146"/>
      <c r="I217" s="440"/>
      <c r="J217" s="311"/>
      <c r="K217" s="312"/>
      <c r="L217" s="441"/>
      <c r="M217" s="442" t="s">
        <v>1343</v>
      </c>
    </row>
    <row r="218" spans="1:13" ht="45" x14ac:dyDescent="0.25">
      <c r="A218" s="650" t="s">
        <v>1057</v>
      </c>
      <c r="B218" s="651" t="s">
        <v>254</v>
      </c>
      <c r="C218" s="651" t="s">
        <v>267</v>
      </c>
      <c r="D218" s="294" t="s">
        <v>1042</v>
      </c>
      <c r="E218" s="646"/>
      <c r="F218" s="635">
        <v>1</v>
      </c>
      <c r="G218" s="665">
        <v>1</v>
      </c>
      <c r="H218" s="146"/>
      <c r="I218" s="440"/>
      <c r="J218" s="444"/>
      <c r="K218" s="312"/>
      <c r="L218" s="475"/>
      <c r="M218" s="442"/>
    </row>
    <row r="219" spans="1:13" ht="30" x14ac:dyDescent="0.25">
      <c r="A219" s="650" t="s">
        <v>1058</v>
      </c>
      <c r="B219" s="651" t="s">
        <v>255</v>
      </c>
      <c r="C219" s="651" t="s">
        <v>267</v>
      </c>
      <c r="D219" s="288" t="s">
        <v>1041</v>
      </c>
      <c r="E219" s="646"/>
      <c r="F219" s="635">
        <v>1</v>
      </c>
      <c r="G219" s="665">
        <v>1</v>
      </c>
      <c r="H219" s="146"/>
      <c r="I219" s="440"/>
      <c r="J219" s="444"/>
      <c r="K219" s="312"/>
      <c r="L219" s="475"/>
      <c r="M219" s="442"/>
    </row>
    <row r="220" spans="1:13" ht="30" x14ac:dyDescent="0.25">
      <c r="A220" s="650" t="s">
        <v>1059</v>
      </c>
      <c r="B220" s="753" t="s">
        <v>1043</v>
      </c>
      <c r="C220" s="753"/>
      <c r="D220" s="288" t="s">
        <v>1438</v>
      </c>
      <c r="E220" s="646"/>
      <c r="F220" s="635">
        <v>1</v>
      </c>
      <c r="G220" s="665">
        <v>1</v>
      </c>
      <c r="H220" s="84"/>
      <c r="I220" s="440"/>
      <c r="J220" s="245"/>
      <c r="K220" s="312"/>
      <c r="M220" s="442"/>
    </row>
    <row r="221" spans="1:13" ht="150" customHeight="1" x14ac:dyDescent="0.25">
      <c r="A221" s="1066" t="s">
        <v>1060</v>
      </c>
      <c r="B221" s="1060" t="s">
        <v>1068</v>
      </c>
      <c r="C221" s="1063" t="s">
        <v>267</v>
      </c>
      <c r="D221" s="288" t="s">
        <v>1044</v>
      </c>
      <c r="E221" s="646"/>
      <c r="F221" s="635">
        <v>1</v>
      </c>
      <c r="G221" s="665">
        <v>1</v>
      </c>
      <c r="H221" s="84"/>
      <c r="I221" s="440"/>
      <c r="J221" s="245"/>
      <c r="K221" s="312"/>
      <c r="M221" s="442"/>
    </row>
    <row r="222" spans="1:13" x14ac:dyDescent="0.25">
      <c r="A222" s="1067"/>
      <c r="B222" s="1061"/>
      <c r="C222" s="1064"/>
      <c r="D222" s="294" t="s">
        <v>1045</v>
      </c>
      <c r="E222" s="646"/>
      <c r="F222" s="635">
        <v>1</v>
      </c>
      <c r="G222" s="665">
        <v>1</v>
      </c>
      <c r="H222" s="146"/>
      <c r="I222" s="440"/>
      <c r="J222" s="444"/>
      <c r="K222" s="312"/>
      <c r="M222" s="442"/>
    </row>
    <row r="223" spans="1:13" x14ac:dyDescent="0.25">
      <c r="A223" s="1068"/>
      <c r="B223" s="1062"/>
      <c r="C223" s="1065"/>
      <c r="D223" s="294" t="s">
        <v>1046</v>
      </c>
      <c r="E223" s="646"/>
      <c r="F223" s="635">
        <v>1</v>
      </c>
      <c r="G223" s="665">
        <v>1</v>
      </c>
      <c r="H223" s="84"/>
      <c r="I223" s="440"/>
      <c r="J223" s="245"/>
      <c r="K223" s="312"/>
      <c r="M223" s="442"/>
    </row>
    <row r="224" spans="1:13" ht="15" customHeight="1" x14ac:dyDescent="0.25">
      <c r="A224" s="286" t="s">
        <v>1061</v>
      </c>
      <c r="B224" s="754" t="s">
        <v>846</v>
      </c>
      <c r="C224" s="755"/>
      <c r="D224" s="294" t="s">
        <v>1436</v>
      </c>
      <c r="E224" s="736"/>
      <c r="F224" s="644">
        <v>2</v>
      </c>
      <c r="G224" s="688">
        <v>2</v>
      </c>
      <c r="H224" s="146"/>
      <c r="I224" s="440"/>
      <c r="J224" s="311"/>
      <c r="K224" s="312"/>
      <c r="M224" s="442"/>
    </row>
    <row r="225" spans="1:13" ht="15" customHeight="1" x14ac:dyDescent="0.25">
      <c r="A225" s="286" t="s">
        <v>1062</v>
      </c>
      <c r="B225" s="754" t="s">
        <v>1193</v>
      </c>
      <c r="C225" s="755"/>
      <c r="D225" s="294" t="s">
        <v>1437</v>
      </c>
      <c r="E225" s="736"/>
      <c r="F225" s="644">
        <v>1</v>
      </c>
      <c r="G225" s="688">
        <v>1</v>
      </c>
      <c r="H225" s="146"/>
      <c r="I225" s="440"/>
      <c r="J225" s="311"/>
      <c r="K225" s="312"/>
      <c r="M225" s="442"/>
    </row>
    <row r="226" spans="1:13" x14ac:dyDescent="0.25">
      <c r="A226" s="286" t="s">
        <v>1063</v>
      </c>
      <c r="B226" s="754" t="s">
        <v>853</v>
      </c>
      <c r="C226" s="755"/>
      <c r="D226" s="294" t="s">
        <v>1047</v>
      </c>
      <c r="E226" s="736"/>
      <c r="F226" s="644">
        <v>1</v>
      </c>
      <c r="G226" s="688">
        <v>1</v>
      </c>
      <c r="H226" s="146"/>
      <c r="I226" s="440"/>
      <c r="J226" s="311"/>
      <c r="K226" s="312"/>
      <c r="M226" s="442"/>
    </row>
    <row r="227" spans="1:13" x14ac:dyDescent="0.25">
      <c r="A227" s="286" t="s">
        <v>1064</v>
      </c>
      <c r="B227" s="294" t="s">
        <v>256</v>
      </c>
      <c r="C227" s="728" t="s">
        <v>222</v>
      </c>
      <c r="D227" s="294" t="s">
        <v>1047</v>
      </c>
      <c r="E227" s="736"/>
      <c r="F227" s="644">
        <v>1</v>
      </c>
      <c r="G227" s="688">
        <v>1</v>
      </c>
      <c r="H227" s="146"/>
      <c r="I227" s="440"/>
      <c r="J227" s="311"/>
      <c r="K227" s="312"/>
      <c r="M227" s="555"/>
    </row>
    <row r="228" spans="1:13" x14ac:dyDescent="0.25">
      <c r="A228" s="286" t="s">
        <v>1065</v>
      </c>
      <c r="B228" s="294" t="s">
        <v>1053</v>
      </c>
      <c r="C228" s="728"/>
      <c r="D228" s="294" t="s">
        <v>1052</v>
      </c>
      <c r="E228" s="736"/>
      <c r="F228" s="644">
        <v>1</v>
      </c>
      <c r="G228" s="688">
        <v>1</v>
      </c>
      <c r="H228" s="146"/>
      <c r="I228" s="440"/>
      <c r="J228" s="311"/>
      <c r="K228" s="312"/>
      <c r="M228" s="555"/>
    </row>
    <row r="229" spans="1:13" x14ac:dyDescent="0.25">
      <c r="A229" s="286" t="s">
        <v>1066</v>
      </c>
      <c r="B229" s="294" t="s">
        <v>1049</v>
      </c>
      <c r="C229" s="728"/>
      <c r="D229" s="294" t="s">
        <v>1051</v>
      </c>
      <c r="E229" s="736"/>
      <c r="F229" s="644">
        <v>1</v>
      </c>
      <c r="G229" s="688">
        <v>1</v>
      </c>
      <c r="H229" s="146"/>
      <c r="I229" s="440"/>
      <c r="J229" s="311"/>
      <c r="K229" s="312"/>
      <c r="M229" s="442"/>
    </row>
    <row r="230" spans="1:13" x14ac:dyDescent="0.25">
      <c r="A230" s="286" t="s">
        <v>1077</v>
      </c>
      <c r="B230" s="294" t="s">
        <v>1048</v>
      </c>
      <c r="C230" s="728"/>
      <c r="D230" s="294" t="s">
        <v>1050</v>
      </c>
      <c r="E230" s="736"/>
      <c r="F230" s="644">
        <v>1</v>
      </c>
      <c r="G230" s="688">
        <v>1</v>
      </c>
      <c r="H230" s="146"/>
      <c r="I230" s="440"/>
      <c r="J230" s="311"/>
      <c r="K230" s="312"/>
      <c r="M230" s="442"/>
    </row>
    <row r="231" spans="1:13" x14ac:dyDescent="0.25">
      <c r="A231" s="286" t="s">
        <v>1078</v>
      </c>
      <c r="B231" s="294" t="s">
        <v>1101</v>
      </c>
      <c r="C231" s="728"/>
      <c r="D231" s="756" t="s">
        <v>1104</v>
      </c>
      <c r="E231" s="736"/>
      <c r="F231" s="644">
        <v>2</v>
      </c>
      <c r="G231" s="688">
        <v>2</v>
      </c>
      <c r="H231" s="146"/>
      <c r="I231" s="440"/>
      <c r="J231" s="311"/>
      <c r="K231" s="312"/>
      <c r="M231" s="442"/>
    </row>
    <row r="232" spans="1:13" x14ac:dyDescent="0.25">
      <c r="A232" s="286" t="s">
        <v>1079</v>
      </c>
      <c r="B232" s="294" t="s">
        <v>1102</v>
      </c>
      <c r="C232" s="728"/>
      <c r="D232" s="294" t="s">
        <v>1103</v>
      </c>
      <c r="E232" s="736"/>
      <c r="F232" s="644">
        <v>1</v>
      </c>
      <c r="G232" s="688">
        <v>1</v>
      </c>
      <c r="H232" s="146"/>
      <c r="I232" s="440"/>
      <c r="J232" s="311"/>
      <c r="K232" s="312"/>
      <c r="M232" s="442"/>
    </row>
    <row r="233" spans="1:13" ht="30" x14ac:dyDescent="0.25">
      <c r="A233" s="286" t="s">
        <v>1080</v>
      </c>
      <c r="B233" s="294" t="s">
        <v>1215</v>
      </c>
      <c r="C233" s="728"/>
      <c r="D233" s="294" t="s">
        <v>1435</v>
      </c>
      <c r="E233" s="736"/>
      <c r="F233" s="644">
        <v>1</v>
      </c>
      <c r="G233" s="688">
        <v>1</v>
      </c>
      <c r="H233" s="146"/>
      <c r="I233" s="440"/>
      <c r="J233" s="311"/>
      <c r="K233" s="312"/>
      <c r="M233" s="442"/>
    </row>
    <row r="234" spans="1:13" ht="30" x14ac:dyDescent="0.25">
      <c r="A234" s="286" t="s">
        <v>1241</v>
      </c>
      <c r="B234" s="294" t="s">
        <v>1216</v>
      </c>
      <c r="C234" s="728"/>
      <c r="D234" s="294" t="s">
        <v>1435</v>
      </c>
      <c r="E234" s="736"/>
      <c r="F234" s="644">
        <v>1</v>
      </c>
      <c r="G234" s="688">
        <v>1</v>
      </c>
      <c r="H234" s="146"/>
      <c r="I234" s="440"/>
      <c r="J234" s="311"/>
      <c r="K234" s="312"/>
      <c r="M234" s="442"/>
    </row>
    <row r="235" spans="1:13" ht="75" x14ac:dyDescent="0.25">
      <c r="A235" s="286" t="s">
        <v>1081</v>
      </c>
      <c r="B235" s="651" t="s">
        <v>257</v>
      </c>
      <c r="C235" s="719" t="s">
        <v>222</v>
      </c>
      <c r="D235" s="287" t="s">
        <v>852</v>
      </c>
      <c r="E235" s="646"/>
      <c r="F235" s="635">
        <v>1</v>
      </c>
      <c r="G235" s="665">
        <v>1</v>
      </c>
      <c r="H235" s="84"/>
      <c r="I235" s="440"/>
      <c r="J235" s="245"/>
      <c r="K235" s="312"/>
      <c r="M235" s="442"/>
    </row>
    <row r="236" spans="1:13" x14ac:dyDescent="0.25">
      <c r="A236" s="286" t="s">
        <v>1082</v>
      </c>
      <c r="B236" s="651" t="s">
        <v>258</v>
      </c>
      <c r="C236" s="719" t="s">
        <v>222</v>
      </c>
      <c r="D236" s="288" t="s">
        <v>385</v>
      </c>
      <c r="E236" s="646"/>
      <c r="F236" s="635">
        <v>1</v>
      </c>
      <c r="G236" s="665">
        <v>1</v>
      </c>
      <c r="H236" s="84"/>
      <c r="I236" s="440"/>
      <c r="J236" s="245"/>
      <c r="K236" s="312"/>
      <c r="M236" s="555"/>
    </row>
    <row r="237" spans="1:13" x14ac:dyDescent="0.25">
      <c r="A237" s="286" t="s">
        <v>1091</v>
      </c>
      <c r="B237" s="288" t="s">
        <v>848</v>
      </c>
      <c r="C237" s="751"/>
      <c r="D237" s="288" t="s">
        <v>849</v>
      </c>
      <c r="E237" s="646"/>
      <c r="F237" s="635">
        <v>1</v>
      </c>
      <c r="G237" s="665">
        <v>1</v>
      </c>
      <c r="H237" s="84"/>
      <c r="I237" s="440"/>
      <c r="J237" s="245"/>
      <c r="K237" s="312"/>
      <c r="M237" s="555"/>
    </row>
    <row r="238" spans="1:13" ht="45" x14ac:dyDescent="0.25">
      <c r="A238" s="291" t="s">
        <v>1092</v>
      </c>
      <c r="B238" s="296" t="s">
        <v>1067</v>
      </c>
      <c r="C238" s="757"/>
      <c r="D238" s="247" t="s">
        <v>1357</v>
      </c>
      <c r="E238" s="725"/>
      <c r="F238" s="668">
        <v>1</v>
      </c>
      <c r="G238" s="669">
        <v>1</v>
      </c>
      <c r="H238" s="145"/>
      <c r="I238" s="495"/>
      <c r="J238" s="463"/>
      <c r="K238" s="235"/>
      <c r="M238" s="497" t="s">
        <v>1344</v>
      </c>
    </row>
    <row r="239" spans="1:13" x14ac:dyDescent="0.25">
      <c r="A239" s="286" t="s">
        <v>1093</v>
      </c>
      <c r="B239" s="288" t="s">
        <v>854</v>
      </c>
      <c r="C239" s="287"/>
      <c r="D239" s="287"/>
      <c r="E239" s="646"/>
      <c r="F239" s="635">
        <v>1</v>
      </c>
      <c r="G239" s="665">
        <v>1</v>
      </c>
      <c r="H239" s="151"/>
      <c r="I239" s="440"/>
      <c r="J239" s="498"/>
      <c r="K239" s="312"/>
      <c r="M239" s="562"/>
    </row>
    <row r="240" spans="1:13" ht="45" x14ac:dyDescent="0.25">
      <c r="A240" s="286" t="s">
        <v>1105</v>
      </c>
      <c r="B240" s="288" t="s">
        <v>1072</v>
      </c>
      <c r="C240" s="656"/>
      <c r="D240" s="288" t="s">
        <v>1073</v>
      </c>
      <c r="E240" s="646"/>
      <c r="F240" s="635">
        <v>2</v>
      </c>
      <c r="G240" s="665">
        <v>2</v>
      </c>
      <c r="H240" s="151"/>
      <c r="I240" s="440"/>
      <c r="J240" s="498"/>
      <c r="K240" s="312"/>
      <c r="M240" s="562"/>
    </row>
    <row r="241" spans="1:13" x14ac:dyDescent="0.25">
      <c r="A241" s="286" t="s">
        <v>1242</v>
      </c>
      <c r="B241" s="288" t="s">
        <v>1085</v>
      </c>
      <c r="C241" s="751"/>
      <c r="D241" s="288" t="s">
        <v>1084</v>
      </c>
      <c r="E241" s="646"/>
      <c r="F241" s="635">
        <v>1</v>
      </c>
      <c r="G241" s="665">
        <v>1</v>
      </c>
      <c r="H241" s="84"/>
      <c r="I241" s="440"/>
      <c r="J241" s="245"/>
      <c r="K241" s="312"/>
      <c r="M241" s="555"/>
    </row>
    <row r="242" spans="1:13" x14ac:dyDescent="0.25">
      <c r="A242" s="286" t="s">
        <v>1243</v>
      </c>
      <c r="B242" s="288" t="s">
        <v>1086</v>
      </c>
      <c r="C242" s="751"/>
      <c r="D242" s="288" t="s">
        <v>1087</v>
      </c>
      <c r="E242" s="752"/>
      <c r="F242" s="637">
        <v>5</v>
      </c>
      <c r="G242" s="677">
        <v>5</v>
      </c>
      <c r="H242" s="84"/>
      <c r="I242" s="440"/>
      <c r="J242" s="245"/>
      <c r="K242" s="312"/>
      <c r="M242" s="555"/>
    </row>
    <row r="243" spans="1:13" x14ac:dyDescent="0.25">
      <c r="A243" s="286" t="s">
        <v>1244</v>
      </c>
      <c r="B243" s="288" t="s">
        <v>1086</v>
      </c>
      <c r="C243" s="751"/>
      <c r="D243" s="288" t="s">
        <v>1088</v>
      </c>
      <c r="E243" s="752"/>
      <c r="F243" s="637">
        <v>5</v>
      </c>
      <c r="G243" s="677">
        <v>5</v>
      </c>
      <c r="H243" s="84"/>
      <c r="I243" s="440"/>
      <c r="J243" s="245"/>
      <c r="K243" s="312"/>
      <c r="M243" s="555"/>
    </row>
    <row r="244" spans="1:13" ht="30" x14ac:dyDescent="0.25">
      <c r="A244" s="286" t="s">
        <v>1245</v>
      </c>
      <c r="B244" s="288" t="s">
        <v>1089</v>
      </c>
      <c r="C244" s="751"/>
      <c r="D244" s="288" t="s">
        <v>1090</v>
      </c>
      <c r="E244" s="752"/>
      <c r="F244" s="637">
        <v>1</v>
      </c>
      <c r="G244" s="677">
        <v>1</v>
      </c>
      <c r="H244" s="84"/>
      <c r="I244" s="440"/>
      <c r="J244" s="245"/>
      <c r="K244" s="312"/>
      <c r="M244" s="555"/>
    </row>
    <row r="245" spans="1:13" ht="30" x14ac:dyDescent="0.25">
      <c r="A245" s="286" t="s">
        <v>1246</v>
      </c>
      <c r="B245" s="294" t="s">
        <v>1198</v>
      </c>
      <c r="C245" s="728"/>
      <c r="D245" s="294" t="s">
        <v>1201</v>
      </c>
      <c r="E245" s="736"/>
      <c r="F245" s="644">
        <v>2</v>
      </c>
      <c r="G245" s="688">
        <v>2</v>
      </c>
      <c r="H245" s="146"/>
      <c r="I245" s="440"/>
      <c r="J245" s="311"/>
      <c r="K245" s="312"/>
      <c r="L245" s="441"/>
      <c r="M245" s="442" t="s">
        <v>1345</v>
      </c>
    </row>
    <row r="246" spans="1:13" ht="30" x14ac:dyDescent="0.25">
      <c r="A246" s="232" t="s">
        <v>1247</v>
      </c>
      <c r="B246" s="247" t="s">
        <v>1347</v>
      </c>
      <c r="C246" s="496"/>
      <c r="D246" s="247" t="s">
        <v>1199</v>
      </c>
      <c r="E246" s="495"/>
      <c r="F246" s="499">
        <v>2</v>
      </c>
      <c r="G246" s="500">
        <v>2</v>
      </c>
      <c r="H246" s="145"/>
      <c r="I246" s="495"/>
      <c r="J246" s="340"/>
      <c r="K246" s="341"/>
      <c r="L246" s="441"/>
      <c r="M246" s="497" t="s">
        <v>1346</v>
      </c>
    </row>
    <row r="247" spans="1:13" ht="30" x14ac:dyDescent="0.25">
      <c r="A247" s="286" t="s">
        <v>1248</v>
      </c>
      <c r="B247" s="288" t="s">
        <v>861</v>
      </c>
      <c r="C247" s="751"/>
      <c r="D247" s="288"/>
      <c r="E247" s="752"/>
      <c r="F247" s="637">
        <v>1</v>
      </c>
      <c r="G247" s="677">
        <v>1</v>
      </c>
      <c r="H247" s="84"/>
      <c r="I247" s="440"/>
      <c r="J247" s="245"/>
      <c r="K247" s="312"/>
      <c r="M247" s="555"/>
    </row>
    <row r="248" spans="1:13" x14ac:dyDescent="0.25">
      <c r="A248" s="286" t="s">
        <v>1249</v>
      </c>
      <c r="B248" s="288" t="s">
        <v>1094</v>
      </c>
      <c r="C248" s="751"/>
      <c r="D248" s="288" t="s">
        <v>1097</v>
      </c>
      <c r="E248" s="752"/>
      <c r="F248" s="637">
        <v>1</v>
      </c>
      <c r="G248" s="677">
        <v>1</v>
      </c>
      <c r="H248" s="84"/>
      <c r="I248" s="440"/>
      <c r="J248" s="245"/>
      <c r="K248" s="312"/>
      <c r="M248" s="555"/>
    </row>
    <row r="249" spans="1:13" x14ac:dyDescent="0.25">
      <c r="A249" s="286" t="s">
        <v>1250</v>
      </c>
      <c r="B249" s="288" t="s">
        <v>1096</v>
      </c>
      <c r="C249" s="656"/>
      <c r="D249" s="288" t="s">
        <v>1098</v>
      </c>
      <c r="E249" s="646"/>
      <c r="F249" s="635">
        <v>1</v>
      </c>
      <c r="G249" s="665">
        <v>1</v>
      </c>
      <c r="H249" s="84"/>
      <c r="I249" s="440"/>
      <c r="J249" s="245"/>
      <c r="K249" s="312"/>
      <c r="M249" s="555"/>
    </row>
    <row r="250" spans="1:13" ht="30" x14ac:dyDescent="0.25">
      <c r="A250" s="286" t="s">
        <v>1251</v>
      </c>
      <c r="B250" s="294" t="s">
        <v>1106</v>
      </c>
      <c r="C250" s="728"/>
      <c r="D250" s="294" t="s">
        <v>1183</v>
      </c>
      <c r="E250" s="736"/>
      <c r="F250" s="644">
        <v>1</v>
      </c>
      <c r="G250" s="688">
        <v>1</v>
      </c>
      <c r="H250" s="146"/>
      <c r="I250" s="440"/>
      <c r="J250" s="245"/>
      <c r="K250" s="312"/>
      <c r="M250" s="555"/>
    </row>
    <row r="251" spans="1:13" ht="15" customHeight="1" x14ac:dyDescent="0.25">
      <c r="A251" s="286" t="s">
        <v>1252</v>
      </c>
      <c r="B251" s="294" t="s">
        <v>1107</v>
      </c>
      <c r="C251" s="728"/>
      <c r="D251" s="294" t="s">
        <v>1108</v>
      </c>
      <c r="E251" s="736"/>
      <c r="F251" s="644">
        <v>2</v>
      </c>
      <c r="G251" s="688">
        <v>2</v>
      </c>
      <c r="H251" s="146"/>
      <c r="I251" s="440"/>
      <c r="J251" s="245"/>
      <c r="K251" s="312"/>
      <c r="M251" s="555"/>
    </row>
    <row r="252" spans="1:13" ht="15" customHeight="1" thickBot="1" x14ac:dyDescent="0.3">
      <c r="A252" s="286" t="s">
        <v>1340</v>
      </c>
      <c r="B252" s="288" t="s">
        <v>1099</v>
      </c>
      <c r="C252" s="751"/>
      <c r="D252" s="288" t="s">
        <v>1100</v>
      </c>
      <c r="E252" s="646"/>
      <c r="F252" s="635">
        <v>1</v>
      </c>
      <c r="G252" s="665">
        <v>1</v>
      </c>
      <c r="H252" s="152"/>
      <c r="I252" s="440"/>
      <c r="J252" s="501"/>
      <c r="K252" s="312"/>
      <c r="M252" s="563"/>
    </row>
    <row r="253" spans="1:13" ht="30.75" thickBot="1" x14ac:dyDescent="0.3">
      <c r="A253" s="451" t="s">
        <v>336</v>
      </c>
      <c r="B253" s="1104" t="s">
        <v>630</v>
      </c>
      <c r="C253" s="1104"/>
      <c r="D253" s="1104"/>
      <c r="E253" s="1104"/>
      <c r="F253" s="1104"/>
      <c r="G253" s="1104"/>
      <c r="H253" s="1104"/>
      <c r="I253" s="452">
        <f>SUM(I178:I214,I216:I237,I239:I245,I247:I252)</f>
        <v>0</v>
      </c>
      <c r="J253" s="453"/>
      <c r="K253" s="454"/>
      <c r="M253" s="557" t="s">
        <v>1369</v>
      </c>
    </row>
    <row r="254" spans="1:13" ht="15.75" thickBot="1" x14ac:dyDescent="0.3">
      <c r="I254" s="455"/>
      <c r="J254" s="456"/>
      <c r="K254" s="456"/>
      <c r="M254" s="558"/>
    </row>
    <row r="255" spans="1:13" ht="15.75" customHeight="1" x14ac:dyDescent="0.25">
      <c r="A255" s="423" t="s">
        <v>474</v>
      </c>
      <c r="B255" s="502" t="s">
        <v>1285</v>
      </c>
      <c r="C255" s="503"/>
      <c r="D255" s="503"/>
      <c r="E255" s="459"/>
      <c r="F255" s="460"/>
      <c r="G255" s="461"/>
      <c r="H255" s="428"/>
      <c r="I255" s="429"/>
      <c r="J255" s="430"/>
      <c r="K255" s="431"/>
      <c r="M255" s="554"/>
    </row>
    <row r="256" spans="1:13" ht="75" customHeight="1" x14ac:dyDescent="0.25">
      <c r="A256" s="286" t="s">
        <v>1286</v>
      </c>
      <c r="B256" s="294" t="s">
        <v>21</v>
      </c>
      <c r="C256" s="294" t="s">
        <v>22</v>
      </c>
      <c r="D256" s="294" t="s">
        <v>1335</v>
      </c>
      <c r="E256" s="643"/>
      <c r="F256" s="644">
        <v>8</v>
      </c>
      <c r="G256" s="645">
        <v>8</v>
      </c>
      <c r="H256" s="146"/>
      <c r="I256" s="440"/>
      <c r="J256" s="311"/>
      <c r="K256" s="312"/>
      <c r="L256" s="475"/>
      <c r="M256" s="564" t="s">
        <v>1472</v>
      </c>
    </row>
    <row r="257" spans="1:13" ht="30" customHeight="1" x14ac:dyDescent="0.25">
      <c r="A257" s="286" t="s">
        <v>1287</v>
      </c>
      <c r="B257" s="294" t="s">
        <v>1329</v>
      </c>
      <c r="C257" s="294"/>
      <c r="D257" s="294" t="s">
        <v>1304</v>
      </c>
      <c r="E257" s="643"/>
      <c r="F257" s="644">
        <v>14</v>
      </c>
      <c r="G257" s="645">
        <v>14</v>
      </c>
      <c r="H257" s="146"/>
      <c r="I257" s="440"/>
      <c r="J257" s="311"/>
      <c r="K257" s="312"/>
      <c r="L257" s="441"/>
      <c r="M257" s="564" t="s">
        <v>1474</v>
      </c>
    </row>
    <row r="258" spans="1:13" ht="30" customHeight="1" x14ac:dyDescent="0.25">
      <c r="A258" s="286" t="s">
        <v>1288</v>
      </c>
      <c r="B258" s="294" t="s">
        <v>1293</v>
      </c>
      <c r="C258" s="294"/>
      <c r="D258" s="294" t="s">
        <v>1292</v>
      </c>
      <c r="E258" s="643"/>
      <c r="F258" s="644">
        <v>6</v>
      </c>
      <c r="G258" s="645">
        <v>6</v>
      </c>
      <c r="H258" s="146"/>
      <c r="I258" s="440"/>
      <c r="J258" s="311"/>
      <c r="K258" s="312"/>
      <c r="L258" s="504"/>
      <c r="M258" s="564"/>
    </row>
    <row r="259" spans="1:13" ht="30" customHeight="1" x14ac:dyDescent="0.25">
      <c r="A259" s="286" t="s">
        <v>1289</v>
      </c>
      <c r="B259" s="294" t="s">
        <v>1295</v>
      </c>
      <c r="C259" s="294"/>
      <c r="D259" s="294" t="s">
        <v>1305</v>
      </c>
      <c r="E259" s="643"/>
      <c r="F259" s="644">
        <v>6</v>
      </c>
      <c r="G259" s="645">
        <v>6</v>
      </c>
      <c r="H259" s="146"/>
      <c r="I259" s="440"/>
      <c r="J259" s="311"/>
      <c r="K259" s="312"/>
      <c r="L259" s="475"/>
      <c r="M259" s="564"/>
    </row>
    <row r="260" spans="1:13" ht="30" customHeight="1" thickBot="1" x14ac:dyDescent="0.3">
      <c r="A260" s="286" t="s">
        <v>1290</v>
      </c>
      <c r="B260" s="294" t="s">
        <v>23</v>
      </c>
      <c r="C260" s="294" t="s">
        <v>24</v>
      </c>
      <c r="D260" s="294" t="s">
        <v>910</v>
      </c>
      <c r="E260" s="643"/>
      <c r="F260" s="644">
        <v>8</v>
      </c>
      <c r="G260" s="688">
        <v>8</v>
      </c>
      <c r="H260" s="146"/>
      <c r="I260" s="440"/>
      <c r="J260" s="311"/>
      <c r="K260" s="312"/>
      <c r="L260" s="475"/>
      <c r="M260" s="564" t="s">
        <v>1473</v>
      </c>
    </row>
    <row r="261" spans="1:13" ht="30.75" thickBot="1" x14ac:dyDescent="0.3">
      <c r="A261" s="451" t="s">
        <v>474</v>
      </c>
      <c r="B261" s="1104" t="s">
        <v>630</v>
      </c>
      <c r="C261" s="1104"/>
      <c r="D261" s="1104"/>
      <c r="E261" s="1104"/>
      <c r="F261" s="1104"/>
      <c r="G261" s="1104"/>
      <c r="H261" s="1104"/>
      <c r="I261" s="505"/>
      <c r="J261" s="453"/>
      <c r="K261" s="454"/>
      <c r="M261" s="557" t="s">
        <v>1369</v>
      </c>
    </row>
    <row r="262" spans="1:13" ht="15.75" thickBot="1" x14ac:dyDescent="0.3">
      <c r="A262" s="506"/>
      <c r="B262" s="507"/>
      <c r="C262" s="507"/>
      <c r="D262" s="507"/>
      <c r="E262" s="506"/>
      <c r="F262" s="508"/>
      <c r="G262" s="509"/>
      <c r="H262" s="508"/>
      <c r="I262" s="508"/>
      <c r="J262" s="508"/>
      <c r="K262" s="508"/>
      <c r="M262" s="558"/>
    </row>
    <row r="263" spans="1:13" ht="18" customHeight="1" x14ac:dyDescent="0.25">
      <c r="A263" s="510" t="s">
        <v>481</v>
      </c>
      <c r="B263" s="932" t="s">
        <v>362</v>
      </c>
      <c r="C263" s="933"/>
      <c r="D263" s="933"/>
      <c r="E263" s="933"/>
      <c r="F263" s="934"/>
      <c r="G263" s="511"/>
      <c r="H263" s="512"/>
      <c r="I263" s="512"/>
      <c r="J263" s="512"/>
      <c r="K263" s="513"/>
      <c r="M263" s="565"/>
    </row>
    <row r="264" spans="1:13" x14ac:dyDescent="0.25">
      <c r="A264" s="758" t="s">
        <v>482</v>
      </c>
      <c r="B264" s="1075" t="s">
        <v>631</v>
      </c>
      <c r="C264" s="1076"/>
      <c r="D264" s="1076"/>
      <c r="E264" s="1076"/>
      <c r="F264" s="1077"/>
      <c r="G264" s="515"/>
      <c r="H264" s="84"/>
      <c r="I264" s="516"/>
      <c r="J264" s="517"/>
      <c r="K264" s="518"/>
      <c r="M264" s="555"/>
    </row>
    <row r="265" spans="1:13" x14ac:dyDescent="0.25">
      <c r="A265" s="758" t="s">
        <v>1291</v>
      </c>
      <c r="B265" s="1075" t="s">
        <v>632</v>
      </c>
      <c r="C265" s="1076"/>
      <c r="D265" s="1076"/>
      <c r="E265" s="1076"/>
      <c r="F265" s="1077"/>
      <c r="G265" s="515"/>
      <c r="H265" s="84"/>
      <c r="I265" s="516"/>
      <c r="J265" s="517"/>
      <c r="K265" s="518"/>
      <c r="M265" s="555"/>
    </row>
    <row r="266" spans="1:13" x14ac:dyDescent="0.25">
      <c r="A266" s="758" t="s">
        <v>555</v>
      </c>
      <c r="B266" s="1078" t="s">
        <v>621</v>
      </c>
      <c r="C266" s="1079"/>
      <c r="D266" s="1079"/>
      <c r="E266" s="1079"/>
      <c r="F266" s="1080"/>
      <c r="G266" s="515"/>
      <c r="H266" s="84"/>
      <c r="I266" s="516"/>
      <c r="J266" s="517"/>
      <c r="K266" s="518"/>
      <c r="M266" s="555"/>
    </row>
    <row r="267" spans="1:13" ht="33" customHeight="1" x14ac:dyDescent="0.25">
      <c r="A267" s="310" t="s">
        <v>556</v>
      </c>
      <c r="B267" s="947" t="s">
        <v>680</v>
      </c>
      <c r="C267" s="948"/>
      <c r="D267" s="948"/>
      <c r="E267" s="948"/>
      <c r="F267" s="949"/>
      <c r="G267" s="515"/>
      <c r="H267" s="84"/>
      <c r="I267" s="516"/>
      <c r="J267" s="517"/>
      <c r="K267" s="518"/>
      <c r="M267" s="555"/>
    </row>
    <row r="268" spans="1:13" ht="30" x14ac:dyDescent="0.25">
      <c r="A268" s="310" t="s">
        <v>557</v>
      </c>
      <c r="B268" s="947" t="s">
        <v>681</v>
      </c>
      <c r="C268" s="948"/>
      <c r="D268" s="948"/>
      <c r="E268" s="948"/>
      <c r="F268" s="949"/>
      <c r="G268" s="515"/>
      <c r="H268" s="84"/>
      <c r="I268" s="443">
        <f>SUM(I253,I175,I165,I142,I116,I96,I86,I71,I36,I25)</f>
        <v>71</v>
      </c>
      <c r="J268" s="517"/>
      <c r="K268" s="518"/>
      <c r="M268" s="519" t="s">
        <v>1294</v>
      </c>
    </row>
    <row r="269" spans="1:13" ht="15.75" thickBot="1" x14ac:dyDescent="0.3">
      <c r="A269" s="520"/>
      <c r="B269" s="827"/>
      <c r="C269" s="828"/>
      <c r="D269" s="828"/>
      <c r="E269" s="828"/>
      <c r="F269" s="828"/>
      <c r="G269" s="828"/>
      <c r="H269" s="972"/>
      <c r="I269" s="521"/>
      <c r="J269" s="521"/>
      <c r="K269" s="522"/>
      <c r="M269" s="523"/>
    </row>
    <row r="270" spans="1:13" s="524" customFormat="1" ht="19.5" thickBot="1" x14ac:dyDescent="0.3">
      <c r="A270" s="1071" t="s">
        <v>1400</v>
      </c>
      <c r="B270" s="1071"/>
      <c r="C270" s="1071"/>
      <c r="D270" s="1071"/>
      <c r="E270" s="1071"/>
      <c r="F270" s="1071"/>
      <c r="G270" s="1071"/>
      <c r="H270" s="1071"/>
      <c r="I270" s="1071"/>
      <c r="J270" s="1071"/>
      <c r="K270" s="1071"/>
      <c r="M270" s="525"/>
    </row>
    <row r="271" spans="1:13" ht="18" customHeight="1" x14ac:dyDescent="0.25">
      <c r="A271" s="510"/>
      <c r="B271" s="932" t="s">
        <v>374</v>
      </c>
      <c r="C271" s="933"/>
      <c r="D271" s="933"/>
      <c r="E271" s="933"/>
      <c r="F271" s="934"/>
      <c r="G271" s="1072"/>
      <c r="H271" s="1073"/>
      <c r="I271" s="1073"/>
      <c r="J271" s="1073"/>
      <c r="K271" s="1074"/>
      <c r="M271" s="514"/>
    </row>
    <row r="272" spans="1:13" ht="18" customHeight="1" x14ac:dyDescent="0.25">
      <c r="A272" s="310"/>
      <c r="B272" s="947" t="s">
        <v>619</v>
      </c>
      <c r="C272" s="948"/>
      <c r="D272" s="948"/>
      <c r="E272" s="948"/>
      <c r="F272" s="949"/>
      <c r="G272" s="1070"/>
      <c r="H272" s="816"/>
      <c r="I272" s="816"/>
      <c r="J272" s="816"/>
      <c r="K272" s="817"/>
      <c r="M272" s="433"/>
    </row>
    <row r="273" spans="1:13" ht="18" customHeight="1" x14ac:dyDescent="0.25">
      <c r="A273" s="310"/>
      <c r="B273" s="815"/>
      <c r="C273" s="816"/>
      <c r="D273" s="816"/>
      <c r="E273" s="816"/>
      <c r="F273" s="817"/>
      <c r="G273" s="1070"/>
      <c r="H273" s="816"/>
      <c r="I273" s="816"/>
      <c r="J273" s="816"/>
      <c r="K273" s="817"/>
      <c r="M273" s="433"/>
    </row>
    <row r="274" spans="1:13" ht="18" customHeight="1" x14ac:dyDescent="0.25">
      <c r="A274" s="310"/>
      <c r="B274" s="815"/>
      <c r="C274" s="816"/>
      <c r="D274" s="816"/>
      <c r="E274" s="816"/>
      <c r="F274" s="817"/>
      <c r="G274" s="1070"/>
      <c r="H274" s="816"/>
      <c r="I274" s="816"/>
      <c r="J274" s="816"/>
      <c r="K274" s="817"/>
      <c r="M274" s="433"/>
    </row>
    <row r="275" spans="1:13" ht="18" customHeight="1" x14ac:dyDescent="0.25">
      <c r="A275" s="310"/>
      <c r="B275" s="821" t="s">
        <v>1401</v>
      </c>
      <c r="C275" s="822"/>
      <c r="D275" s="822"/>
      <c r="E275" s="822"/>
      <c r="F275" s="823"/>
      <c r="G275" s="1070"/>
      <c r="H275" s="816"/>
      <c r="I275" s="816"/>
      <c r="J275" s="816"/>
      <c r="K275" s="817"/>
      <c r="M275" s="433"/>
    </row>
    <row r="276" spans="1:13" ht="18" customHeight="1" x14ac:dyDescent="0.25">
      <c r="A276" s="310"/>
      <c r="B276" s="815"/>
      <c r="C276" s="816"/>
      <c r="D276" s="816"/>
      <c r="E276" s="816"/>
      <c r="F276" s="817"/>
      <c r="G276" s="1070"/>
      <c r="H276" s="816"/>
      <c r="I276" s="816"/>
      <c r="J276" s="816"/>
      <c r="K276" s="817"/>
      <c r="M276" s="433"/>
    </row>
    <row r="277" spans="1:13" ht="18" customHeight="1" x14ac:dyDescent="0.25">
      <c r="A277" s="310"/>
      <c r="B277" s="815"/>
      <c r="C277" s="816"/>
      <c r="D277" s="816"/>
      <c r="E277" s="816"/>
      <c r="F277" s="817"/>
      <c r="G277" s="1070"/>
      <c r="H277" s="816"/>
      <c r="I277" s="816"/>
      <c r="J277" s="816"/>
      <c r="K277" s="817"/>
      <c r="M277" s="433"/>
    </row>
    <row r="278" spans="1:13" ht="18" customHeight="1" thickBot="1" x14ac:dyDescent="0.3">
      <c r="A278" s="520"/>
      <c r="B278" s="927"/>
      <c r="C278" s="928"/>
      <c r="D278" s="928"/>
      <c r="E278" s="928"/>
      <c r="F278" s="929"/>
      <c r="G278" s="1048"/>
      <c r="H278" s="1049"/>
      <c r="I278" s="1049"/>
      <c r="J278" s="1049"/>
      <c r="K278" s="1050"/>
      <c r="M278" s="490"/>
    </row>
    <row r="279" spans="1:13" s="529" customFormat="1" ht="15.75" thickBot="1" x14ac:dyDescent="0.3">
      <c r="A279" s="526"/>
      <c r="B279" s="1106"/>
      <c r="C279" s="1106"/>
      <c r="D279" s="1106"/>
      <c r="E279" s="1106"/>
      <c r="F279" s="527"/>
      <c r="G279" s="528"/>
      <c r="H279" s="527"/>
      <c r="I279" s="527"/>
      <c r="J279" s="527"/>
      <c r="K279" s="527"/>
      <c r="M279" s="530"/>
    </row>
    <row r="280" spans="1:13" ht="18" customHeight="1" x14ac:dyDescent="0.25">
      <c r="A280" s="531" t="s">
        <v>633</v>
      </c>
      <c r="B280" s="1105" t="s">
        <v>567</v>
      </c>
      <c r="C280" s="1105"/>
      <c r="D280" s="532" t="s">
        <v>573</v>
      </c>
      <c r="E280" s="533"/>
      <c r="F280" s="534"/>
      <c r="G280" s="1051" t="s">
        <v>1368</v>
      </c>
      <c r="H280" s="1052"/>
      <c r="I280" s="1052"/>
      <c r="J280" s="1052"/>
      <c r="K280" s="1053"/>
      <c r="M280" s="514"/>
    </row>
    <row r="281" spans="1:13" ht="18" customHeight="1" x14ac:dyDescent="0.25">
      <c r="A281" s="535" t="s">
        <v>40</v>
      </c>
      <c r="B281" s="1069" t="s">
        <v>0</v>
      </c>
      <c r="C281" s="1069"/>
      <c r="D281" s="536">
        <f>SUM(K25)</f>
        <v>0</v>
      </c>
      <c r="E281" s="537"/>
      <c r="F281" s="538"/>
      <c r="G281" s="1057" t="s">
        <v>692</v>
      </c>
      <c r="H281" s="1058"/>
      <c r="I281" s="1058"/>
      <c r="J281" s="1058"/>
      <c r="K281" s="1059"/>
      <c r="M281" s="433"/>
    </row>
    <row r="282" spans="1:13" ht="18" customHeight="1" x14ac:dyDescent="0.25">
      <c r="A282" s="366" t="s">
        <v>33</v>
      </c>
      <c r="B282" s="1069" t="s">
        <v>46</v>
      </c>
      <c r="C282" s="1069"/>
      <c r="D282" s="539">
        <f>SUM(K36)</f>
        <v>0</v>
      </c>
      <c r="E282" s="537"/>
      <c r="F282" s="538"/>
      <c r="G282" s="1015" t="s">
        <v>1378</v>
      </c>
      <c r="H282" s="1016"/>
      <c r="I282" s="1016"/>
      <c r="J282" s="1016"/>
      <c r="K282" s="1017"/>
      <c r="M282" s="433"/>
    </row>
    <row r="283" spans="1:13" ht="18" customHeight="1" x14ac:dyDescent="0.25">
      <c r="A283" s="366" t="s">
        <v>67</v>
      </c>
      <c r="B283" s="1069" t="s">
        <v>68</v>
      </c>
      <c r="C283" s="1069"/>
      <c r="D283" s="536">
        <f>SUM(K71)</f>
        <v>0</v>
      </c>
      <c r="E283" s="537"/>
      <c r="F283" s="538"/>
      <c r="G283" s="1015" t="s">
        <v>1379</v>
      </c>
      <c r="H283" s="1016"/>
      <c r="I283" s="1016"/>
      <c r="J283" s="1016"/>
      <c r="K283" s="1017"/>
      <c r="M283" s="433"/>
    </row>
    <row r="284" spans="1:13" ht="18" customHeight="1" x14ac:dyDescent="0.25">
      <c r="A284" s="535" t="s">
        <v>31</v>
      </c>
      <c r="B284" s="1069" t="s">
        <v>144</v>
      </c>
      <c r="C284" s="1069"/>
      <c r="D284" s="536">
        <f>SUM(K86)</f>
        <v>0</v>
      </c>
      <c r="E284" s="537"/>
      <c r="F284" s="538"/>
      <c r="G284" s="1015" t="s">
        <v>1380</v>
      </c>
      <c r="H284" s="1016"/>
      <c r="I284" s="1016"/>
      <c r="J284" s="1016"/>
      <c r="K284" s="1017"/>
      <c r="M284" s="433"/>
    </row>
    <row r="285" spans="1:13" ht="18" customHeight="1" x14ac:dyDescent="0.25">
      <c r="A285" s="366" t="s">
        <v>172</v>
      </c>
      <c r="B285" s="1069" t="s">
        <v>173</v>
      </c>
      <c r="C285" s="1069"/>
      <c r="D285" s="536">
        <f>SUM(K96)</f>
        <v>0</v>
      </c>
      <c r="E285" s="540"/>
      <c r="F285" s="538"/>
      <c r="G285" s="1018"/>
      <c r="H285" s="1019"/>
      <c r="I285" s="1019"/>
      <c r="J285" s="1019"/>
      <c r="K285" s="1020"/>
      <c r="M285" s="433"/>
    </row>
    <row r="286" spans="1:13" ht="18" customHeight="1" x14ac:dyDescent="0.25">
      <c r="A286" s="366" t="s">
        <v>192</v>
      </c>
      <c r="B286" s="1069" t="s">
        <v>191</v>
      </c>
      <c r="C286" s="1069"/>
      <c r="D286" s="536">
        <f>SUM(K116)</f>
        <v>0</v>
      </c>
      <c r="E286" s="540"/>
      <c r="F286" s="538"/>
      <c r="G286" s="1018"/>
      <c r="H286" s="1019"/>
      <c r="I286" s="1019"/>
      <c r="J286" s="1019"/>
      <c r="K286" s="1020"/>
      <c r="M286" s="433"/>
    </row>
    <row r="287" spans="1:13" ht="18" customHeight="1" x14ac:dyDescent="0.25">
      <c r="A287" s="535" t="s">
        <v>223</v>
      </c>
      <c r="B287" s="1069" t="s">
        <v>224</v>
      </c>
      <c r="C287" s="1069"/>
      <c r="D287" s="536">
        <f>SUM(K142)</f>
        <v>0</v>
      </c>
      <c r="E287" s="540"/>
      <c r="F287" s="538"/>
      <c r="G287" s="1015" t="s">
        <v>1381</v>
      </c>
      <c r="H287" s="1016"/>
      <c r="I287" s="1016"/>
      <c r="J287" s="1016"/>
      <c r="K287" s="1017"/>
      <c r="M287" s="433"/>
    </row>
    <row r="288" spans="1:13" ht="18" customHeight="1" x14ac:dyDescent="0.25">
      <c r="A288" s="366" t="s">
        <v>268</v>
      </c>
      <c r="B288" s="1069" t="s">
        <v>269</v>
      </c>
      <c r="C288" s="1069"/>
      <c r="D288" s="536">
        <f>SUM(K165)</f>
        <v>0</v>
      </c>
      <c r="E288" s="540"/>
      <c r="F288" s="538"/>
      <c r="G288" s="1018"/>
      <c r="H288" s="1019"/>
      <c r="I288" s="1019"/>
      <c r="J288" s="1019"/>
      <c r="K288" s="1020"/>
      <c r="M288" s="433"/>
    </row>
    <row r="289" spans="1:13" ht="18" customHeight="1" x14ac:dyDescent="0.25">
      <c r="A289" s="366" t="s">
        <v>290</v>
      </c>
      <c r="B289" s="1069" t="s">
        <v>291</v>
      </c>
      <c r="C289" s="1069"/>
      <c r="D289" s="536">
        <f>SUM(K175)</f>
        <v>0</v>
      </c>
      <c r="E289" s="540"/>
      <c r="F289" s="538"/>
      <c r="G289" s="1018"/>
      <c r="H289" s="1019"/>
      <c r="I289" s="1019"/>
      <c r="J289" s="1019"/>
      <c r="K289" s="1020"/>
      <c r="M289" s="433"/>
    </row>
    <row r="290" spans="1:13" ht="18" customHeight="1" x14ac:dyDescent="0.25">
      <c r="A290" s="535" t="s">
        <v>336</v>
      </c>
      <c r="B290" s="1069" t="s">
        <v>338</v>
      </c>
      <c r="C290" s="1069"/>
      <c r="D290" s="536">
        <f>SUM(K253)</f>
        <v>0</v>
      </c>
      <c r="E290" s="540"/>
      <c r="F290" s="538"/>
      <c r="G290" s="1015" t="s">
        <v>1382</v>
      </c>
      <c r="H290" s="1016"/>
      <c r="I290" s="1016"/>
      <c r="J290" s="1016"/>
      <c r="K290" s="1017"/>
      <c r="M290" s="433"/>
    </row>
    <row r="291" spans="1:13" ht="30" customHeight="1" x14ac:dyDescent="0.25">
      <c r="A291" s="535" t="s">
        <v>474</v>
      </c>
      <c r="B291" s="1069" t="s">
        <v>1285</v>
      </c>
      <c r="C291" s="1069"/>
      <c r="D291" s="536">
        <f>K261</f>
        <v>0</v>
      </c>
      <c r="E291" s="540"/>
      <c r="F291" s="538"/>
      <c r="G291" s="1054"/>
      <c r="H291" s="1055"/>
      <c r="I291" s="1055"/>
      <c r="J291" s="1055"/>
      <c r="K291" s="1056"/>
      <c r="M291" s="433"/>
    </row>
    <row r="292" spans="1:13" ht="18" customHeight="1" x14ac:dyDescent="0.25">
      <c r="A292" s="535"/>
      <c r="B292" s="1030" t="s">
        <v>572</v>
      </c>
      <c r="C292" s="1030"/>
      <c r="D292" s="536">
        <f>SUM(D281:D291)</f>
        <v>0</v>
      </c>
      <c r="E292" s="540"/>
      <c r="F292" s="538"/>
      <c r="G292" s="1015" t="s">
        <v>1377</v>
      </c>
      <c r="H292" s="1016"/>
      <c r="I292" s="1016"/>
      <c r="J292" s="1016"/>
      <c r="K292" s="1017"/>
      <c r="M292" s="433"/>
    </row>
    <row r="293" spans="1:13" ht="18" customHeight="1" x14ac:dyDescent="0.25">
      <c r="A293" s="535"/>
      <c r="B293" s="1028"/>
      <c r="C293" s="1028"/>
      <c r="D293" s="541"/>
      <c r="E293" s="540"/>
      <c r="F293" s="538"/>
      <c r="G293" s="1018"/>
      <c r="H293" s="1019"/>
      <c r="I293" s="1019"/>
      <c r="J293" s="1019"/>
      <c r="K293" s="1020"/>
      <c r="M293" s="433"/>
    </row>
    <row r="294" spans="1:13" ht="18" customHeight="1" x14ac:dyDescent="0.25">
      <c r="A294" s="535"/>
      <c r="B294" s="1030" t="s">
        <v>364</v>
      </c>
      <c r="C294" s="1030"/>
      <c r="D294" s="536">
        <f>SUM(D292)</f>
        <v>0</v>
      </c>
      <c r="E294" s="540"/>
      <c r="F294" s="538"/>
      <c r="G294" s="1015" t="s">
        <v>1377</v>
      </c>
      <c r="H294" s="1016"/>
      <c r="I294" s="1016"/>
      <c r="J294" s="1016"/>
      <c r="K294" s="1017"/>
      <c r="M294" s="433"/>
    </row>
    <row r="295" spans="1:13" ht="18" customHeight="1" x14ac:dyDescent="0.25">
      <c r="A295" s="535"/>
      <c r="B295" s="1028" t="s">
        <v>624</v>
      </c>
      <c r="C295" s="1028"/>
      <c r="D295" s="536"/>
      <c r="E295" s="540"/>
      <c r="F295" s="538"/>
      <c r="G295" s="1021" t="s">
        <v>1254</v>
      </c>
      <c r="H295" s="1022"/>
      <c r="I295" s="1022"/>
      <c r="J295" s="1022"/>
      <c r="K295" s="1023"/>
      <c r="M295" s="433"/>
    </row>
    <row r="296" spans="1:13" ht="18" customHeight="1" x14ac:dyDescent="0.25">
      <c r="A296" s="535"/>
      <c r="B296" s="1028" t="s">
        <v>625</v>
      </c>
      <c r="C296" s="1028"/>
      <c r="D296" s="536"/>
      <c r="E296" s="540"/>
      <c r="F296" s="538"/>
      <c r="G296" s="1021" t="s">
        <v>1254</v>
      </c>
      <c r="H296" s="1022"/>
      <c r="I296" s="1022"/>
      <c r="J296" s="1022"/>
      <c r="K296" s="1023"/>
      <c r="M296" s="433"/>
    </row>
    <row r="297" spans="1:13" ht="18" customHeight="1" x14ac:dyDescent="0.25">
      <c r="A297" s="535"/>
      <c r="B297" s="1028" t="s">
        <v>626</v>
      </c>
      <c r="C297" s="1028"/>
      <c r="D297" s="536"/>
      <c r="E297" s="540"/>
      <c r="F297" s="538"/>
      <c r="G297" s="1021" t="s">
        <v>1254</v>
      </c>
      <c r="H297" s="1022"/>
      <c r="I297" s="1022"/>
      <c r="J297" s="1022"/>
      <c r="K297" s="1023"/>
      <c r="M297" s="433"/>
    </row>
    <row r="298" spans="1:13" ht="18" customHeight="1" x14ac:dyDescent="0.25">
      <c r="A298" s="535"/>
      <c r="B298" s="1028" t="s">
        <v>574</v>
      </c>
      <c r="C298" s="1028"/>
      <c r="D298" s="536"/>
      <c r="E298" s="540"/>
      <c r="F298" s="538"/>
      <c r="G298" s="1021" t="s">
        <v>1254</v>
      </c>
      <c r="H298" s="1022"/>
      <c r="I298" s="1022"/>
      <c r="J298" s="1022"/>
      <c r="K298" s="1023"/>
      <c r="M298" s="433"/>
    </row>
    <row r="299" spans="1:13" ht="18" customHeight="1" thickBot="1" x14ac:dyDescent="0.3">
      <c r="A299" s="542"/>
      <c r="B299" s="1031" t="s">
        <v>365</v>
      </c>
      <c r="C299" s="1031"/>
      <c r="D299" s="543"/>
      <c r="E299" s="544"/>
      <c r="F299" s="545"/>
      <c r="G299" s="1021" t="s">
        <v>1254</v>
      </c>
      <c r="H299" s="1022"/>
      <c r="I299" s="1022"/>
      <c r="J299" s="1022"/>
      <c r="K299" s="1023"/>
      <c r="M299" s="490"/>
    </row>
    <row r="300" spans="1:13" s="529" customFormat="1" ht="15.75" thickBot="1" x14ac:dyDescent="0.3">
      <c r="A300" s="546"/>
      <c r="B300" s="1029"/>
      <c r="C300" s="1029"/>
      <c r="D300" s="547"/>
      <c r="E300" s="548"/>
      <c r="F300" s="549"/>
      <c r="G300" s="550"/>
      <c r="H300" s="551"/>
      <c r="I300" s="551"/>
      <c r="J300" s="551"/>
      <c r="K300" s="551"/>
      <c r="M300" s="530"/>
    </row>
    <row r="301" spans="1:13" ht="18" customHeight="1" x14ac:dyDescent="0.25">
      <c r="A301" s="531"/>
      <c r="B301" s="1032" t="s">
        <v>366</v>
      </c>
      <c r="C301" s="1032"/>
      <c r="D301" s="1032"/>
      <c r="E301" s="1032"/>
      <c r="F301" s="1033"/>
      <c r="G301" s="1024"/>
      <c r="H301" s="819"/>
      <c r="I301" s="819"/>
      <c r="J301" s="819"/>
      <c r="K301" s="1025"/>
      <c r="M301" s="514"/>
    </row>
    <row r="302" spans="1:13" ht="18" customHeight="1" x14ac:dyDescent="0.25">
      <c r="A302" s="552"/>
      <c r="B302" s="1026"/>
      <c r="C302" s="1026"/>
      <c r="D302" s="1026"/>
      <c r="E302" s="1026"/>
      <c r="F302" s="1027"/>
      <c r="G302" s="1012"/>
      <c r="H302" s="1013"/>
      <c r="I302" s="1013"/>
      <c r="J302" s="1013"/>
      <c r="K302" s="1014"/>
      <c r="M302" s="433"/>
    </row>
    <row r="303" spans="1:13" ht="18" customHeight="1" x14ac:dyDescent="0.25">
      <c r="A303" s="552"/>
      <c r="B303" s="1026"/>
      <c r="C303" s="1026"/>
      <c r="D303" s="1026"/>
      <c r="E303" s="1026"/>
      <c r="F303" s="1027"/>
      <c r="G303" s="1012"/>
      <c r="H303" s="1013"/>
      <c r="I303" s="1013"/>
      <c r="J303" s="1013"/>
      <c r="K303" s="1014"/>
      <c r="M303" s="433"/>
    </row>
    <row r="304" spans="1:13" ht="18" customHeight="1" x14ac:dyDescent="0.25">
      <c r="A304" s="552"/>
      <c r="B304" s="821" t="s">
        <v>1384</v>
      </c>
      <c r="C304" s="822"/>
      <c r="D304" s="822"/>
      <c r="E304" s="822"/>
      <c r="F304" s="823"/>
      <c r="G304" s="1012"/>
      <c r="H304" s="1013"/>
      <c r="I304" s="1013"/>
      <c r="J304" s="1013"/>
      <c r="K304" s="1014"/>
      <c r="M304" s="433"/>
    </row>
    <row r="305" spans="1:13" ht="18" customHeight="1" x14ac:dyDescent="0.25">
      <c r="A305" s="552"/>
      <c r="B305" s="1026"/>
      <c r="C305" s="1026"/>
      <c r="D305" s="1026"/>
      <c r="E305" s="1026"/>
      <c r="F305" s="1027"/>
      <c r="G305" s="1012"/>
      <c r="H305" s="1013"/>
      <c r="I305" s="1013"/>
      <c r="J305" s="1013"/>
      <c r="K305" s="1014"/>
      <c r="M305" s="433"/>
    </row>
    <row r="306" spans="1:13" ht="18" customHeight="1" x14ac:dyDescent="0.25">
      <c r="A306" s="552"/>
      <c r="B306" s="1026"/>
      <c r="C306" s="1026"/>
      <c r="D306" s="1026"/>
      <c r="E306" s="1026"/>
      <c r="F306" s="1027"/>
      <c r="G306" s="1012"/>
      <c r="H306" s="1013"/>
      <c r="I306" s="1013"/>
      <c r="J306" s="1013"/>
      <c r="K306" s="1014"/>
      <c r="M306" s="433"/>
    </row>
    <row r="307" spans="1:13" ht="18" customHeight="1" x14ac:dyDescent="0.25">
      <c r="A307" s="552"/>
      <c r="B307" s="1026"/>
      <c r="C307" s="1026"/>
      <c r="D307" s="1026"/>
      <c r="E307" s="1026"/>
      <c r="F307" s="1027"/>
      <c r="G307" s="1012"/>
      <c r="H307" s="1013"/>
      <c r="I307" s="1013"/>
      <c r="J307" s="1013"/>
      <c r="K307" s="1014"/>
      <c r="M307" s="433"/>
    </row>
    <row r="308" spans="1:13" ht="18" customHeight="1" x14ac:dyDescent="0.25">
      <c r="A308" s="552"/>
      <c r="B308" s="1045" t="s">
        <v>390</v>
      </c>
      <c r="C308" s="1046"/>
      <c r="D308" s="1046"/>
      <c r="E308" s="1046"/>
      <c r="F308" s="1047"/>
      <c r="G308" s="1012"/>
      <c r="H308" s="1013"/>
      <c r="I308" s="1013"/>
      <c r="J308" s="1013"/>
      <c r="K308" s="1014"/>
      <c r="M308" s="553"/>
    </row>
    <row r="309" spans="1:13" ht="18" customHeight="1" x14ac:dyDescent="0.25">
      <c r="A309" s="552"/>
      <c r="B309" s="1026"/>
      <c r="C309" s="1026"/>
      <c r="D309" s="1026"/>
      <c r="E309" s="1026"/>
      <c r="F309" s="1027"/>
      <c r="G309" s="1012"/>
      <c r="H309" s="1013"/>
      <c r="I309" s="1013"/>
      <c r="J309" s="1013"/>
      <c r="K309" s="1014"/>
      <c r="M309" s="433"/>
    </row>
    <row r="310" spans="1:13" ht="18" customHeight="1" x14ac:dyDescent="0.25">
      <c r="A310" s="552"/>
      <c r="B310" s="1026"/>
      <c r="C310" s="1026"/>
      <c r="D310" s="1026"/>
      <c r="E310" s="1026"/>
      <c r="F310" s="1027"/>
      <c r="G310" s="1012"/>
      <c r="H310" s="1013"/>
      <c r="I310" s="1013"/>
      <c r="J310" s="1013"/>
      <c r="K310" s="1014"/>
      <c r="M310" s="433"/>
    </row>
    <row r="311" spans="1:13" ht="18" customHeight="1" x14ac:dyDescent="0.25">
      <c r="A311" s="552"/>
      <c r="B311" s="821" t="s">
        <v>1384</v>
      </c>
      <c r="C311" s="822"/>
      <c r="D311" s="822"/>
      <c r="E311" s="822"/>
      <c r="F311" s="823"/>
      <c r="G311" s="1012"/>
      <c r="H311" s="1013"/>
      <c r="I311" s="1013"/>
      <c r="J311" s="1013"/>
      <c r="K311" s="1014"/>
      <c r="M311" s="433"/>
    </row>
    <row r="312" spans="1:13" ht="18" customHeight="1" x14ac:dyDescent="0.25">
      <c r="A312" s="552"/>
      <c r="B312" s="1026"/>
      <c r="C312" s="1026"/>
      <c r="D312" s="1026"/>
      <c r="E312" s="1026"/>
      <c r="F312" s="1027"/>
      <c r="G312" s="1012"/>
      <c r="H312" s="1013"/>
      <c r="I312" s="1013"/>
      <c r="J312" s="1013"/>
      <c r="K312" s="1014"/>
      <c r="M312" s="433"/>
    </row>
    <row r="313" spans="1:13" ht="18" customHeight="1" x14ac:dyDescent="0.25">
      <c r="A313" s="552"/>
      <c r="B313" s="1026"/>
      <c r="C313" s="1026"/>
      <c r="D313" s="1026"/>
      <c r="E313" s="1026"/>
      <c r="F313" s="1027"/>
      <c r="G313" s="1012"/>
      <c r="H313" s="1013"/>
      <c r="I313" s="1013"/>
      <c r="J313" s="1013"/>
      <c r="K313" s="1014"/>
      <c r="M313" s="433"/>
    </row>
    <row r="314" spans="1:13" ht="18" customHeight="1" x14ac:dyDescent="0.25">
      <c r="A314" s="552"/>
      <c r="B314" s="1026"/>
      <c r="C314" s="1026"/>
      <c r="D314" s="1026"/>
      <c r="E314" s="1026"/>
      <c r="F314" s="1027"/>
      <c r="G314" s="1012"/>
      <c r="H314" s="1013"/>
      <c r="I314" s="1013"/>
      <c r="J314" s="1013"/>
      <c r="K314" s="1014"/>
      <c r="M314" s="433"/>
    </row>
    <row r="315" spans="1:13" ht="18" customHeight="1" x14ac:dyDescent="0.25">
      <c r="A315" s="552"/>
      <c r="B315" s="1043" t="s">
        <v>367</v>
      </c>
      <c r="C315" s="1043"/>
      <c r="D315" s="1043"/>
      <c r="E315" s="1043"/>
      <c r="F315" s="1044"/>
      <c r="G315" s="1012"/>
      <c r="H315" s="1013"/>
      <c r="I315" s="1013"/>
      <c r="J315" s="1013"/>
      <c r="K315" s="1014"/>
      <c r="M315" s="553"/>
    </row>
    <row r="316" spans="1:13" ht="18" customHeight="1" x14ac:dyDescent="0.25">
      <c r="A316" s="552"/>
      <c r="B316" s="1026"/>
      <c r="C316" s="1026"/>
      <c r="D316" s="1026"/>
      <c r="E316" s="1026"/>
      <c r="F316" s="1027"/>
      <c r="G316" s="1012"/>
      <c r="H316" s="1013"/>
      <c r="I316" s="1013"/>
      <c r="J316" s="1013"/>
      <c r="K316" s="1014"/>
      <c r="M316" s="433"/>
    </row>
    <row r="317" spans="1:13" ht="18" customHeight="1" x14ac:dyDescent="0.25">
      <c r="A317" s="552"/>
      <c r="B317" s="821" t="s">
        <v>1384</v>
      </c>
      <c r="C317" s="822"/>
      <c r="D317" s="822"/>
      <c r="E317" s="822"/>
      <c r="F317" s="823"/>
      <c r="G317" s="1012"/>
      <c r="H317" s="1013"/>
      <c r="I317" s="1013"/>
      <c r="J317" s="1013"/>
      <c r="K317" s="1014"/>
      <c r="M317" s="433"/>
    </row>
    <row r="318" spans="1:13" ht="18" customHeight="1" x14ac:dyDescent="0.25">
      <c r="A318" s="552"/>
      <c r="B318" s="1026"/>
      <c r="C318" s="1026"/>
      <c r="D318" s="1026"/>
      <c r="E318" s="1026"/>
      <c r="F318" s="1027"/>
      <c r="G318" s="1012"/>
      <c r="H318" s="1013"/>
      <c r="I318" s="1013"/>
      <c r="J318" s="1013"/>
      <c r="K318" s="1014"/>
      <c r="M318" s="433"/>
    </row>
    <row r="319" spans="1:13" ht="18" customHeight="1" x14ac:dyDescent="0.25">
      <c r="A319" s="552"/>
      <c r="B319" s="1026"/>
      <c r="C319" s="1026"/>
      <c r="D319" s="1026"/>
      <c r="E319" s="1026"/>
      <c r="F319" s="1027"/>
      <c r="G319" s="1012"/>
      <c r="H319" s="1013"/>
      <c r="I319" s="1013"/>
      <c r="J319" s="1013"/>
      <c r="K319" s="1014"/>
      <c r="M319" s="433"/>
    </row>
    <row r="320" spans="1:13" x14ac:dyDescent="0.25">
      <c r="A320" s="552"/>
      <c r="B320" s="1041" t="s">
        <v>368</v>
      </c>
      <c r="C320" s="1041"/>
      <c r="D320" s="1041"/>
      <c r="E320" s="1041"/>
      <c r="F320" s="1042"/>
      <c r="G320" s="1012"/>
      <c r="H320" s="1013"/>
      <c r="I320" s="1013"/>
      <c r="J320" s="1013"/>
      <c r="K320" s="1014"/>
      <c r="M320" s="553"/>
    </row>
    <row r="321" spans="1:13" ht="18" customHeight="1" x14ac:dyDescent="0.25">
      <c r="A321" s="552"/>
      <c r="B321" s="852" t="s">
        <v>369</v>
      </c>
      <c r="C321" s="853"/>
      <c r="D321" s="853"/>
      <c r="E321" s="853"/>
      <c r="F321" s="854"/>
      <c r="G321" s="1012"/>
      <c r="H321" s="1013"/>
      <c r="I321" s="1013"/>
      <c r="J321" s="1013"/>
      <c r="K321" s="1014"/>
      <c r="M321" s="553"/>
    </row>
    <row r="322" spans="1:13" ht="36" customHeight="1" x14ac:dyDescent="0.25">
      <c r="A322" s="552"/>
      <c r="B322" s="1037" t="s">
        <v>1385</v>
      </c>
      <c r="C322" s="1037"/>
      <c r="D322" s="1037"/>
      <c r="E322" s="1037"/>
      <c r="F322" s="1038"/>
      <c r="G322" s="1012"/>
      <c r="H322" s="1013"/>
      <c r="I322" s="1013"/>
      <c r="J322" s="1013"/>
      <c r="K322" s="1014"/>
      <c r="M322" s="433"/>
    </row>
    <row r="323" spans="1:13" ht="54" customHeight="1" x14ac:dyDescent="0.25">
      <c r="A323" s="552"/>
      <c r="B323" s="1037" t="s">
        <v>1386</v>
      </c>
      <c r="C323" s="1037"/>
      <c r="D323" s="1037"/>
      <c r="E323" s="1037"/>
      <c r="F323" s="1038"/>
      <c r="G323" s="1012"/>
      <c r="H323" s="1013"/>
      <c r="I323" s="1013"/>
      <c r="J323" s="1013"/>
      <c r="K323" s="1014"/>
      <c r="M323" s="433"/>
    </row>
    <row r="324" spans="1:13" ht="18" customHeight="1" x14ac:dyDescent="0.25">
      <c r="A324" s="552"/>
      <c r="B324" s="1039"/>
      <c r="C324" s="1039"/>
      <c r="D324" s="1039"/>
      <c r="E324" s="1039"/>
      <c r="F324" s="1040"/>
      <c r="G324" s="1012"/>
      <c r="H324" s="1013"/>
      <c r="I324" s="1013"/>
      <c r="J324" s="1013"/>
      <c r="K324" s="1014"/>
      <c r="M324" s="433"/>
    </row>
    <row r="325" spans="1:13" ht="15.75" thickBot="1" x14ac:dyDescent="0.3">
      <c r="A325" s="1034"/>
      <c r="B325" s="1035"/>
      <c r="C325" s="1035"/>
      <c r="D325" s="1035"/>
      <c r="E325" s="1035"/>
      <c r="F325" s="1036"/>
      <c r="G325" s="1009"/>
      <c r="H325" s="1010"/>
      <c r="I325" s="1010"/>
      <c r="J325" s="1010"/>
      <c r="K325" s="1011"/>
      <c r="M325" s="523"/>
    </row>
  </sheetData>
  <sheetProtection password="CF0B" sheet="1" objects="1" scenarios="1" sort="0" autoFilter="0"/>
  <autoFilter ref="A6:M326">
    <filterColumn colId="4" showButton="0"/>
  </autoFilter>
  <mergeCells count="145">
    <mergeCell ref="B36:H36"/>
    <mergeCell ref="B25:H25"/>
    <mergeCell ref="B71:H71"/>
    <mergeCell ref="B280:C280"/>
    <mergeCell ref="B281:C281"/>
    <mergeCell ref="B279:E279"/>
    <mergeCell ref="B277:F277"/>
    <mergeCell ref="B278:F278"/>
    <mergeCell ref="B142:H142"/>
    <mergeCell ref="B165:H165"/>
    <mergeCell ref="B274:F274"/>
    <mergeCell ref="B275:F275"/>
    <mergeCell ref="B276:F276"/>
    <mergeCell ref="G272:K272"/>
    <mergeCell ref="G273:K273"/>
    <mergeCell ref="B272:F272"/>
    <mergeCell ref="B273:F273"/>
    <mergeCell ref="B86:H86"/>
    <mergeCell ref="B96:H96"/>
    <mergeCell ref="B116:H116"/>
    <mergeCell ref="B175:H175"/>
    <mergeCell ref="B253:H253"/>
    <mergeCell ref="B263:F263"/>
    <mergeCell ref="B261:H261"/>
    <mergeCell ref="M6:M7"/>
    <mergeCell ref="A1:F1"/>
    <mergeCell ref="A4:F4"/>
    <mergeCell ref="A6:A7"/>
    <mergeCell ref="B6:B7"/>
    <mergeCell ref="C6:C7"/>
    <mergeCell ref="D6:D7"/>
    <mergeCell ref="E6:F6"/>
    <mergeCell ref="G4:K4"/>
    <mergeCell ref="A2:C2"/>
    <mergeCell ref="H6:H7"/>
    <mergeCell ref="J6:J7"/>
    <mergeCell ref="K6:K7"/>
    <mergeCell ref="G6:G7"/>
    <mergeCell ref="I6:I7"/>
    <mergeCell ref="G274:K274"/>
    <mergeCell ref="B268:F268"/>
    <mergeCell ref="G275:K275"/>
    <mergeCell ref="G276:K276"/>
    <mergeCell ref="G277:K277"/>
    <mergeCell ref="B269:H269"/>
    <mergeCell ref="A270:K270"/>
    <mergeCell ref="G271:K271"/>
    <mergeCell ref="B264:F264"/>
    <mergeCell ref="B265:F265"/>
    <mergeCell ref="B266:F266"/>
    <mergeCell ref="B267:F267"/>
    <mergeCell ref="B271:F271"/>
    <mergeCell ref="B221:B223"/>
    <mergeCell ref="C221:C223"/>
    <mergeCell ref="A221:A223"/>
    <mergeCell ref="B289:C289"/>
    <mergeCell ref="B291:C291"/>
    <mergeCell ref="B282:C282"/>
    <mergeCell ref="B283:C283"/>
    <mergeCell ref="B284:C284"/>
    <mergeCell ref="B285:C285"/>
    <mergeCell ref="B290:C290"/>
    <mergeCell ref="B286:C286"/>
    <mergeCell ref="B287:C287"/>
    <mergeCell ref="B288:C288"/>
    <mergeCell ref="G278:K278"/>
    <mergeCell ref="G280:K280"/>
    <mergeCell ref="G288:K288"/>
    <mergeCell ref="G289:K289"/>
    <mergeCell ref="G291:K291"/>
    <mergeCell ref="G281:K281"/>
    <mergeCell ref="G282:K282"/>
    <mergeCell ref="G283:K283"/>
    <mergeCell ref="G284:K284"/>
    <mergeCell ref="G285:K285"/>
    <mergeCell ref="G286:K286"/>
    <mergeCell ref="G287:K287"/>
    <mergeCell ref="G290:K290"/>
    <mergeCell ref="B321:F321"/>
    <mergeCell ref="A325:F325"/>
    <mergeCell ref="B322:F322"/>
    <mergeCell ref="B323:F323"/>
    <mergeCell ref="B324:F324"/>
    <mergeCell ref="B302:F302"/>
    <mergeCell ref="B303:F303"/>
    <mergeCell ref="B304:F304"/>
    <mergeCell ref="B318:F318"/>
    <mergeCell ref="B319:F319"/>
    <mergeCell ref="B320:F320"/>
    <mergeCell ref="B313:F313"/>
    <mergeCell ref="B314:F314"/>
    <mergeCell ref="B315:F315"/>
    <mergeCell ref="B316:F316"/>
    <mergeCell ref="B305:F305"/>
    <mergeCell ref="B306:F306"/>
    <mergeCell ref="B307:F307"/>
    <mergeCell ref="B308:F308"/>
    <mergeCell ref="B309:F309"/>
    <mergeCell ref="B310:F310"/>
    <mergeCell ref="B311:F311"/>
    <mergeCell ref="B317:F317"/>
    <mergeCell ref="G314:K314"/>
    <mergeCell ref="G297:K297"/>
    <mergeCell ref="G298:K298"/>
    <mergeCell ref="G299:K299"/>
    <mergeCell ref="B312:F312"/>
    <mergeCell ref="B295:C295"/>
    <mergeCell ref="B296:C296"/>
    <mergeCell ref="B300:C300"/>
    <mergeCell ref="B292:C292"/>
    <mergeCell ref="B293:C293"/>
    <mergeCell ref="B294:C294"/>
    <mergeCell ref="B297:C297"/>
    <mergeCell ref="B298:C298"/>
    <mergeCell ref="B299:C299"/>
    <mergeCell ref="B301:F301"/>
    <mergeCell ref="G305:K305"/>
    <mergeCell ref="G306:K306"/>
    <mergeCell ref="G307:K307"/>
    <mergeCell ref="G308:K308"/>
    <mergeCell ref="G309:K309"/>
    <mergeCell ref="G310:K310"/>
    <mergeCell ref="G311:K311"/>
    <mergeCell ref="G312:K312"/>
    <mergeCell ref="G313:K313"/>
    <mergeCell ref="G292:K292"/>
    <mergeCell ref="G293:K293"/>
    <mergeCell ref="G294:K294"/>
    <mergeCell ref="G295:K295"/>
    <mergeCell ref="G296:K296"/>
    <mergeCell ref="G301:K301"/>
    <mergeCell ref="G302:K302"/>
    <mergeCell ref="G303:K303"/>
    <mergeCell ref="G304:K304"/>
    <mergeCell ref="G325:K325"/>
    <mergeCell ref="G323:K323"/>
    <mergeCell ref="G324:K324"/>
    <mergeCell ref="G320:K320"/>
    <mergeCell ref="G321:K321"/>
    <mergeCell ref="G322:K322"/>
    <mergeCell ref="G318:K318"/>
    <mergeCell ref="G319:K319"/>
    <mergeCell ref="G315:K315"/>
    <mergeCell ref="G316:K316"/>
    <mergeCell ref="G317:K317"/>
  </mergeCells>
  <conditionalFormatting sqref="I71:I113 I253 I115:I133 I142:I177 I291:I293 I1:I68 I285:I286 I288:I289 I261:I281 I300:I1048576">
    <cfRule type="cellIs" dxfId="33" priority="132" operator="equal">
      <formula>"ENTFALL"</formula>
    </cfRule>
  </conditionalFormatting>
  <conditionalFormatting sqref="I141">
    <cfRule type="cellIs" dxfId="32" priority="131" operator="equal">
      <formula>"ENTFALL"</formula>
    </cfRule>
  </conditionalFormatting>
  <conditionalFormatting sqref="I70">
    <cfRule type="cellIs" dxfId="31" priority="108" operator="equal">
      <formula>"ENTFALL"</formula>
    </cfRule>
  </conditionalFormatting>
  <conditionalFormatting sqref="I69">
    <cfRule type="cellIs" dxfId="30" priority="107" operator="equal">
      <formula>"ENTFALL"</formula>
    </cfRule>
  </conditionalFormatting>
  <conditionalFormatting sqref="I134">
    <cfRule type="cellIs" dxfId="29" priority="89" operator="equal">
      <formula>"ENTFALL"</formula>
    </cfRule>
  </conditionalFormatting>
  <conditionalFormatting sqref="I135">
    <cfRule type="cellIs" dxfId="28" priority="88" operator="equal">
      <formula>"ENTFALL"</formula>
    </cfRule>
  </conditionalFormatting>
  <conditionalFormatting sqref="I136">
    <cfRule type="cellIs" dxfId="27" priority="87" operator="equal">
      <formula>"ENTFALL"</formula>
    </cfRule>
  </conditionalFormatting>
  <conditionalFormatting sqref="I137">
    <cfRule type="cellIs" dxfId="26" priority="86" operator="equal">
      <formula>"ENTFALL"</formula>
    </cfRule>
  </conditionalFormatting>
  <conditionalFormatting sqref="I138">
    <cfRule type="cellIs" dxfId="25" priority="85" operator="equal">
      <formula>"ENTFALL"</formula>
    </cfRule>
  </conditionalFormatting>
  <conditionalFormatting sqref="I139">
    <cfRule type="cellIs" dxfId="24" priority="84" operator="equal">
      <formula>"ENTFALL"</formula>
    </cfRule>
  </conditionalFormatting>
  <conditionalFormatting sqref="I140">
    <cfRule type="cellIs" dxfId="23" priority="83" operator="equal">
      <formula>"ENTFALL"</formula>
    </cfRule>
  </conditionalFormatting>
  <conditionalFormatting sqref="I114">
    <cfRule type="cellIs" dxfId="22" priority="63" operator="equal">
      <formula>"ENTFALL"</formula>
    </cfRule>
  </conditionalFormatting>
  <conditionalFormatting sqref="I178">
    <cfRule type="cellIs" dxfId="21" priority="62" operator="equal">
      <formula>"ENTFALL"</formula>
    </cfRule>
  </conditionalFormatting>
  <conditionalFormatting sqref="I255">
    <cfRule type="cellIs" dxfId="20" priority="60" operator="equal">
      <formula>"ENTFALL"</formula>
    </cfRule>
  </conditionalFormatting>
  <conditionalFormatting sqref="I256:I259">
    <cfRule type="cellIs" dxfId="19" priority="12" operator="equal">
      <formula>"ENTFALL"</formula>
    </cfRule>
  </conditionalFormatting>
  <conditionalFormatting sqref="I260">
    <cfRule type="cellIs" dxfId="18" priority="11" operator="equal">
      <formula>"ENTFALL"</formula>
    </cfRule>
  </conditionalFormatting>
  <conditionalFormatting sqref="I254">
    <cfRule type="cellIs" dxfId="17" priority="10" operator="equal">
      <formula>"ENTFALL"</formula>
    </cfRule>
  </conditionalFormatting>
  <conditionalFormatting sqref="I283">
    <cfRule type="cellIs" dxfId="16" priority="6" operator="equal">
      <formula>"ENTFALL"</formula>
    </cfRule>
  </conditionalFormatting>
  <conditionalFormatting sqref="I295:I299">
    <cfRule type="cellIs" dxfId="15" priority="8" operator="equal">
      <formula>"ENTFALL"</formula>
    </cfRule>
  </conditionalFormatting>
  <conditionalFormatting sqref="I282">
    <cfRule type="cellIs" dxfId="14" priority="7" operator="equal">
      <formula>"ENTFALL"</formula>
    </cfRule>
  </conditionalFormatting>
  <conditionalFormatting sqref="I284">
    <cfRule type="cellIs" dxfId="13" priority="5" operator="equal">
      <formula>"ENTFALL"</formula>
    </cfRule>
  </conditionalFormatting>
  <conditionalFormatting sqref="I287">
    <cfRule type="cellIs" dxfId="12" priority="4" operator="equal">
      <formula>"ENTFALL"</formula>
    </cfRule>
  </conditionalFormatting>
  <conditionalFormatting sqref="I290">
    <cfRule type="cellIs" dxfId="11" priority="3" operator="equal">
      <formula>"ENTFALL"</formula>
    </cfRule>
  </conditionalFormatting>
  <conditionalFormatting sqref="I179:I252">
    <cfRule type="cellIs" dxfId="10" priority="2" operator="equal">
      <formula>"ENTFALL"</formula>
    </cfRule>
  </conditionalFormatting>
  <conditionalFormatting sqref="I294">
    <cfRule type="cellIs" dxfId="9" priority="1" operator="equal">
      <formula>"ENTFALL"</formula>
    </cfRule>
  </conditionalFormatting>
  <dataValidations count="1">
    <dataValidation type="list" errorStyle="warning" allowBlank="1" showInputMessage="1" showErrorMessage="1" sqref="H264:H268 H89:H95 H74:H85 H119:H141 H168:H174 H145:H164 H39:H70 H99:H115 H28:H35 H256:H260 H10:H24 H178:H252">
      <formula1>"ja,nein"</formula1>
    </dataValidation>
  </dataValidations>
  <pageMargins left="0.51181102362204722" right="0.51181102362204722" top="0.59055118110236227" bottom="0.59055118110236227" header="0.31496062992125984" footer="0.31496062992125984"/>
  <pageSetup paperSize="9" scale="56" fitToHeight="0" orientation="landscape" r:id="rId1"/>
  <headerFooter>
    <oddFooter>&amp;LLeistungsbeschreibung Los 3 Beladung; LF 20 FW Weil im Schönbuch
Bearbeiter: H. Ferber; Stand: Oktober 2018&amp;RSeite &amp;P von &amp;N
&amp;A</oddFooter>
  </headerFooter>
  <rowBreaks count="4" manualBreakCount="4">
    <brk id="72" max="12" man="1"/>
    <brk id="97" max="12" man="1"/>
    <brk id="117" max="12" man="1"/>
    <brk id="166" max="12" man="1"/>
  </rowBreaks>
  <ignoredErrors>
    <ignoredError sqref="E44:E45 E55 E59 E62 E75:E76 E78 E80 E89:E90 E95 E101 E106 E123 E162:E164 E161" numberStoredAsText="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58"/>
  <sheetViews>
    <sheetView topLeftCell="A5" zoomScaleNormal="100" workbookViewId="0">
      <selection activeCell="M26" sqref="M26"/>
    </sheetView>
  </sheetViews>
  <sheetFormatPr baseColWidth="10" defaultColWidth="11.5703125" defaultRowHeight="15" x14ac:dyDescent="0.25"/>
  <cols>
    <col min="1" max="1" width="8.7109375" style="136" customWidth="1"/>
    <col min="2" max="2" width="46.7109375" style="1" customWidth="1"/>
    <col min="3" max="3" width="15.7109375" style="1" customWidth="1"/>
    <col min="4" max="4" width="46.7109375" style="1" customWidth="1"/>
    <col min="5" max="5" width="6.7109375" style="136" customWidth="1"/>
    <col min="6" max="6" width="6.7109375" style="2" customWidth="1"/>
    <col min="7" max="7" width="8.7109375" style="62" customWidth="1"/>
    <col min="8" max="9" width="8.7109375" style="2" customWidth="1"/>
    <col min="10" max="10" width="12.7109375" style="2" customWidth="1"/>
    <col min="11" max="11" width="13.42578125" style="2" customWidth="1"/>
    <col min="12" max="12" width="1" style="3" customWidth="1"/>
    <col min="13" max="13" width="60.7109375" style="1" customWidth="1"/>
    <col min="14" max="16384" width="11.5703125" style="3"/>
  </cols>
  <sheetData>
    <row r="1" spans="1:13" ht="69" customHeight="1" x14ac:dyDescent="0.25">
      <c r="A1" s="1107"/>
      <c r="B1" s="1107"/>
      <c r="C1" s="1107"/>
      <c r="D1" s="1107"/>
      <c r="E1" s="1107"/>
      <c r="F1" s="1107"/>
      <c r="G1" s="60"/>
      <c r="H1" s="136"/>
      <c r="I1" s="136"/>
      <c r="J1" s="136"/>
      <c r="K1" s="136"/>
    </row>
    <row r="2" spans="1:13" ht="28.9" customHeight="1" x14ac:dyDescent="0.25">
      <c r="A2" s="1108" t="s">
        <v>899</v>
      </c>
      <c r="B2" s="1109"/>
      <c r="D2" s="1110"/>
      <c r="E2" s="1110"/>
      <c r="F2" s="1110"/>
      <c r="G2" s="135"/>
      <c r="H2" s="135"/>
      <c r="I2" s="135"/>
      <c r="J2" s="135"/>
      <c r="K2" s="135"/>
    </row>
    <row r="3" spans="1:13" s="7" customFormat="1" ht="6.6" customHeight="1" thickBot="1" x14ac:dyDescent="0.3">
      <c r="A3" s="4"/>
      <c r="B3" s="5"/>
      <c r="C3" s="5"/>
      <c r="D3" s="5"/>
      <c r="E3" s="4"/>
      <c r="F3" s="6"/>
      <c r="G3" s="61"/>
      <c r="H3" s="6"/>
      <c r="I3" s="6"/>
      <c r="J3" s="6"/>
      <c r="K3" s="6"/>
      <c r="M3" s="5"/>
    </row>
    <row r="4" spans="1:13" ht="36" customHeight="1" thickBot="1" x14ac:dyDescent="0.3">
      <c r="A4" s="1111" t="s">
        <v>1448</v>
      </c>
      <c r="B4" s="1112"/>
      <c r="C4" s="1112"/>
      <c r="D4" s="1112"/>
      <c r="E4" s="1112"/>
      <c r="F4" s="1112"/>
      <c r="G4" s="1112"/>
      <c r="H4" s="1112"/>
      <c r="I4" s="1112"/>
      <c r="J4" s="1112"/>
      <c r="K4" s="1112"/>
      <c r="M4" s="1149" t="s">
        <v>340</v>
      </c>
    </row>
    <row r="5" spans="1:13" ht="15.75" thickBot="1" x14ac:dyDescent="0.3">
      <c r="A5" s="1151"/>
      <c r="B5" s="1152"/>
      <c r="C5" s="1152"/>
      <c r="D5" s="1152"/>
      <c r="E5" s="1152"/>
      <c r="F5" s="1152"/>
      <c r="G5" s="1152"/>
      <c r="H5" s="1152"/>
      <c r="I5" s="1152"/>
      <c r="J5" s="1152"/>
      <c r="K5" s="1153"/>
      <c r="M5" s="1150"/>
    </row>
    <row r="6" spans="1:13" ht="18" customHeight="1" x14ac:dyDescent="0.25">
      <c r="A6" s="32"/>
      <c r="B6" s="976" t="s">
        <v>374</v>
      </c>
      <c r="C6" s="977"/>
      <c r="D6" s="977"/>
      <c r="E6" s="977"/>
      <c r="F6" s="978"/>
      <c r="G6" s="1114"/>
      <c r="H6" s="1115"/>
      <c r="I6" s="1115"/>
      <c r="J6" s="1115"/>
      <c r="K6" s="1116"/>
      <c r="M6" s="120"/>
    </row>
    <row r="7" spans="1:13" ht="18" customHeight="1" x14ac:dyDescent="0.25">
      <c r="A7" s="22"/>
      <c r="B7" s="979" t="s">
        <v>619</v>
      </c>
      <c r="C7" s="980"/>
      <c r="D7" s="980"/>
      <c r="E7" s="980"/>
      <c r="F7" s="981"/>
      <c r="G7" s="1113"/>
      <c r="H7" s="883"/>
      <c r="I7" s="883"/>
      <c r="J7" s="883"/>
      <c r="K7" s="884"/>
      <c r="M7" s="118"/>
    </row>
    <row r="8" spans="1:13" ht="18" customHeight="1" x14ac:dyDescent="0.25">
      <c r="A8" s="22"/>
      <c r="B8" s="882"/>
      <c r="C8" s="883"/>
      <c r="D8" s="883"/>
      <c r="E8" s="883"/>
      <c r="F8" s="884"/>
      <c r="G8" s="1113"/>
      <c r="H8" s="883"/>
      <c r="I8" s="883"/>
      <c r="J8" s="883"/>
      <c r="K8" s="884"/>
      <c r="M8" s="118"/>
    </row>
    <row r="9" spans="1:13" ht="18" customHeight="1" x14ac:dyDescent="0.25">
      <c r="A9" s="22"/>
      <c r="B9" s="882"/>
      <c r="C9" s="883"/>
      <c r="D9" s="883"/>
      <c r="E9" s="883"/>
      <c r="F9" s="884"/>
      <c r="G9" s="1113"/>
      <c r="H9" s="883"/>
      <c r="I9" s="883"/>
      <c r="J9" s="883"/>
      <c r="K9" s="884"/>
      <c r="M9" s="118"/>
    </row>
    <row r="10" spans="1:13" ht="18" customHeight="1" x14ac:dyDescent="0.25">
      <c r="A10" s="22"/>
      <c r="B10" s="882"/>
      <c r="C10" s="883"/>
      <c r="D10" s="883"/>
      <c r="E10" s="883"/>
      <c r="F10" s="884"/>
      <c r="G10" s="1113"/>
      <c r="H10" s="883"/>
      <c r="I10" s="883"/>
      <c r="J10" s="883"/>
      <c r="K10" s="884"/>
      <c r="M10" s="118"/>
    </row>
    <row r="11" spans="1:13" ht="18" customHeight="1" thickBot="1" x14ac:dyDescent="0.3">
      <c r="A11" s="78"/>
      <c r="B11" s="1002"/>
      <c r="C11" s="1003"/>
      <c r="D11" s="1003"/>
      <c r="E11" s="1003"/>
      <c r="F11" s="1004"/>
      <c r="G11" s="1129"/>
      <c r="H11" s="1130"/>
      <c r="I11" s="1130"/>
      <c r="J11" s="1130"/>
      <c r="K11" s="1131"/>
      <c r="M11" s="119"/>
    </row>
    <row r="12" spans="1:13" s="83" customFormat="1" ht="15.75" thickBot="1" x14ac:dyDescent="0.3">
      <c r="A12" s="80"/>
      <c r="B12" s="1117"/>
      <c r="C12" s="1117"/>
      <c r="D12" s="1117"/>
      <c r="E12" s="1117"/>
      <c r="F12" s="81"/>
      <c r="G12" s="82"/>
      <c r="H12" s="81"/>
      <c r="I12" s="81"/>
      <c r="J12" s="81"/>
      <c r="K12" s="81"/>
      <c r="M12" s="122"/>
    </row>
    <row r="13" spans="1:13" ht="18" customHeight="1" x14ac:dyDescent="0.25">
      <c r="A13" s="64" t="s">
        <v>633</v>
      </c>
      <c r="B13" s="1118" t="s">
        <v>567</v>
      </c>
      <c r="C13" s="1118"/>
      <c r="D13" s="140" t="s">
        <v>573</v>
      </c>
      <c r="E13" s="68"/>
      <c r="F13" s="69"/>
      <c r="G13" s="1119" t="s">
        <v>1383</v>
      </c>
      <c r="H13" s="1120"/>
      <c r="I13" s="1120"/>
      <c r="J13" s="1120"/>
      <c r="K13" s="1121"/>
      <c r="M13" s="120"/>
    </row>
    <row r="14" spans="1:13" ht="18" customHeight="1" x14ac:dyDescent="0.25">
      <c r="A14" s="65" t="s">
        <v>40</v>
      </c>
      <c r="B14" s="1122" t="s">
        <v>0</v>
      </c>
      <c r="C14" s="1122"/>
      <c r="D14" s="75">
        <f>SUM('Los 3_Beladung_1'!D281)</f>
        <v>0</v>
      </c>
      <c r="E14" s="70"/>
      <c r="F14" s="71"/>
      <c r="G14" s="1123"/>
      <c r="H14" s="1124"/>
      <c r="I14" s="1124"/>
      <c r="J14" s="1124"/>
      <c r="K14" s="1125"/>
      <c r="M14" s="118"/>
    </row>
    <row r="15" spans="1:13" ht="18" customHeight="1" x14ac:dyDescent="0.25">
      <c r="A15" s="8" t="s">
        <v>33</v>
      </c>
      <c r="B15" s="1122" t="s">
        <v>46</v>
      </c>
      <c r="C15" s="1122"/>
      <c r="D15" s="141">
        <f>SUM('Los 3_Beladung_1'!D282)</f>
        <v>0</v>
      </c>
      <c r="E15" s="70"/>
      <c r="F15" s="71"/>
      <c r="G15" s="1126" t="s">
        <v>1378</v>
      </c>
      <c r="H15" s="1127"/>
      <c r="I15" s="1127"/>
      <c r="J15" s="1127"/>
      <c r="K15" s="1128"/>
      <c r="M15" s="118"/>
    </row>
    <row r="16" spans="1:13" ht="18" customHeight="1" x14ac:dyDescent="0.25">
      <c r="A16" s="8" t="s">
        <v>67</v>
      </c>
      <c r="B16" s="1122" t="s">
        <v>68</v>
      </c>
      <c r="C16" s="1122"/>
      <c r="D16" s="75">
        <f>SUM('Los 3_Beladung_1'!D283)</f>
        <v>0</v>
      </c>
      <c r="E16" s="70"/>
      <c r="F16" s="71"/>
      <c r="G16" s="1126" t="s">
        <v>1379</v>
      </c>
      <c r="H16" s="1127"/>
      <c r="I16" s="1127"/>
      <c r="J16" s="1127"/>
      <c r="K16" s="1128"/>
      <c r="M16" s="118"/>
    </row>
    <row r="17" spans="1:17" ht="18" customHeight="1" x14ac:dyDescent="0.25">
      <c r="A17" s="65" t="s">
        <v>31</v>
      </c>
      <c r="B17" s="1122" t="s">
        <v>144</v>
      </c>
      <c r="C17" s="1122"/>
      <c r="D17" s="75">
        <f>SUM('Los 3_Beladung_1'!D284)</f>
        <v>0</v>
      </c>
      <c r="E17" s="70"/>
      <c r="F17" s="71"/>
      <c r="G17" s="1126" t="s">
        <v>1380</v>
      </c>
      <c r="H17" s="1127"/>
      <c r="I17" s="1127"/>
      <c r="J17" s="1127"/>
      <c r="K17" s="1128"/>
      <c r="M17" s="118"/>
    </row>
    <row r="18" spans="1:17" ht="18" customHeight="1" x14ac:dyDescent="0.25">
      <c r="A18" s="8" t="s">
        <v>172</v>
      </c>
      <c r="B18" s="1122" t="s">
        <v>173</v>
      </c>
      <c r="C18" s="1122"/>
      <c r="D18" s="75">
        <f>SUM('Los 3_Beladung_1'!D285)</f>
        <v>0</v>
      </c>
      <c r="E18" s="72"/>
      <c r="F18" s="71"/>
      <c r="G18" s="1123"/>
      <c r="H18" s="1124"/>
      <c r="I18" s="1124"/>
      <c r="J18" s="1124"/>
      <c r="K18" s="1125"/>
      <c r="M18" s="118"/>
    </row>
    <row r="19" spans="1:17" ht="18" customHeight="1" x14ac:dyDescent="0.25">
      <c r="A19" s="8" t="s">
        <v>192</v>
      </c>
      <c r="B19" s="1122" t="s">
        <v>191</v>
      </c>
      <c r="C19" s="1122"/>
      <c r="D19" s="75">
        <f>SUM('Los 3_Beladung_1'!D286)</f>
        <v>0</v>
      </c>
      <c r="E19" s="72"/>
      <c r="F19" s="71"/>
      <c r="G19" s="1123"/>
      <c r="H19" s="1124"/>
      <c r="I19" s="1124"/>
      <c r="J19" s="1124"/>
      <c r="K19" s="1125"/>
      <c r="M19" s="118"/>
    </row>
    <row r="20" spans="1:17" ht="18" customHeight="1" x14ac:dyDescent="0.25">
      <c r="A20" s="65" t="s">
        <v>223</v>
      </c>
      <c r="B20" s="1122" t="s">
        <v>224</v>
      </c>
      <c r="C20" s="1122"/>
      <c r="D20" s="75">
        <f>SUM('Los 3_Beladung_1'!D287)</f>
        <v>0</v>
      </c>
      <c r="E20" s="72"/>
      <c r="F20" s="71"/>
      <c r="G20" s="1126" t="s">
        <v>1381</v>
      </c>
      <c r="H20" s="1127"/>
      <c r="I20" s="1127"/>
      <c r="J20" s="1127"/>
      <c r="K20" s="1128"/>
      <c r="M20" s="118"/>
    </row>
    <row r="21" spans="1:17" ht="18" customHeight="1" x14ac:dyDescent="0.25">
      <c r="A21" s="8" t="s">
        <v>268</v>
      </c>
      <c r="B21" s="1122" t="s">
        <v>269</v>
      </c>
      <c r="C21" s="1122"/>
      <c r="D21" s="75">
        <f>SUM('Los 3_Beladung_1'!D288)</f>
        <v>0</v>
      </c>
      <c r="E21" s="72"/>
      <c r="F21" s="71"/>
      <c r="G21" s="1123"/>
      <c r="H21" s="1124"/>
      <c r="I21" s="1124"/>
      <c r="J21" s="1124"/>
      <c r="K21" s="1125"/>
      <c r="M21" s="118"/>
    </row>
    <row r="22" spans="1:17" ht="18" customHeight="1" x14ac:dyDescent="0.25">
      <c r="A22" s="8" t="s">
        <v>290</v>
      </c>
      <c r="B22" s="1122" t="s">
        <v>291</v>
      </c>
      <c r="C22" s="1122"/>
      <c r="D22" s="75">
        <f>SUM('Los 3_Beladung_1'!D289)</f>
        <v>0</v>
      </c>
      <c r="E22" s="72"/>
      <c r="F22" s="71"/>
      <c r="G22" s="1123"/>
      <c r="H22" s="1124"/>
      <c r="I22" s="1124"/>
      <c r="J22" s="1124"/>
      <c r="K22" s="1125"/>
      <c r="M22" s="118"/>
    </row>
    <row r="23" spans="1:17" ht="18" customHeight="1" x14ac:dyDescent="0.25">
      <c r="A23" s="65" t="s">
        <v>336</v>
      </c>
      <c r="B23" s="1122" t="s">
        <v>338</v>
      </c>
      <c r="C23" s="1122"/>
      <c r="D23" s="75">
        <f>SUM('Los 3_Beladung_1'!D290)</f>
        <v>0</v>
      </c>
      <c r="E23" s="72"/>
      <c r="F23" s="71"/>
      <c r="G23" s="1126" t="s">
        <v>1382</v>
      </c>
      <c r="H23" s="1127"/>
      <c r="I23" s="1127"/>
      <c r="J23" s="1127"/>
      <c r="K23" s="1128"/>
      <c r="M23" s="118"/>
    </row>
    <row r="24" spans="1:17" ht="30" customHeight="1" x14ac:dyDescent="0.25">
      <c r="A24" s="65" t="s">
        <v>474</v>
      </c>
      <c r="B24" s="1122" t="s">
        <v>1285</v>
      </c>
      <c r="C24" s="1122"/>
      <c r="D24" s="154">
        <f>'Los 3_Beladung_1'!D291</f>
        <v>0</v>
      </c>
      <c r="E24" s="72"/>
      <c r="F24" s="71"/>
      <c r="G24" s="1134"/>
      <c r="H24" s="1135"/>
      <c r="I24" s="1135"/>
      <c r="J24" s="1135"/>
      <c r="K24" s="1136"/>
      <c r="M24" s="118"/>
    </row>
    <row r="25" spans="1:17" ht="18" customHeight="1" x14ac:dyDescent="0.25">
      <c r="A25" s="65"/>
      <c r="B25" s="1133" t="s">
        <v>572</v>
      </c>
      <c r="C25" s="1133"/>
      <c r="D25" s="75">
        <f>SUM('Los 3_Beladung_1'!D292)</f>
        <v>0</v>
      </c>
      <c r="E25" s="72"/>
      <c r="F25" s="71"/>
      <c r="G25" s="1126" t="s">
        <v>1377</v>
      </c>
      <c r="H25" s="1127"/>
      <c r="I25" s="1127"/>
      <c r="J25" s="1127"/>
      <c r="K25" s="1128"/>
      <c r="M25" s="118"/>
    </row>
    <row r="26" spans="1:17" ht="18" customHeight="1" x14ac:dyDescent="0.25">
      <c r="A26" s="65"/>
      <c r="B26" s="1132"/>
      <c r="C26" s="1132"/>
      <c r="D26" s="76"/>
      <c r="E26" s="72"/>
      <c r="F26" s="71"/>
      <c r="G26" s="1123"/>
      <c r="H26" s="1124"/>
      <c r="I26" s="1124"/>
      <c r="J26" s="1124"/>
      <c r="K26" s="1125"/>
      <c r="M26" s="118"/>
    </row>
    <row r="27" spans="1:17" ht="18" customHeight="1" x14ac:dyDescent="0.25">
      <c r="A27" s="65"/>
      <c r="B27" s="1133" t="s">
        <v>364</v>
      </c>
      <c r="C27" s="1133"/>
      <c r="D27" s="75">
        <f>SUM('Los 3_Beladung_1'!D294)</f>
        <v>0</v>
      </c>
      <c r="E27" s="72"/>
      <c r="F27" s="71"/>
      <c r="G27" s="1126" t="s">
        <v>1377</v>
      </c>
      <c r="H27" s="1127"/>
      <c r="I27" s="1127"/>
      <c r="J27" s="1127"/>
      <c r="K27" s="1128"/>
      <c r="M27" s="118"/>
    </row>
    <row r="28" spans="1:17" ht="18" customHeight="1" x14ac:dyDescent="0.25">
      <c r="A28" s="65"/>
      <c r="B28" s="1132" t="s">
        <v>624</v>
      </c>
      <c r="C28" s="1132"/>
      <c r="D28" s="75">
        <f>SUM('Los 3_Beladung_1'!D295)</f>
        <v>0</v>
      </c>
      <c r="E28" s="72"/>
      <c r="F28" s="71"/>
      <c r="G28" s="155"/>
      <c r="H28" s="156"/>
      <c r="I28" s="156"/>
      <c r="J28" s="156"/>
      <c r="K28" s="157"/>
      <c r="M28" s="118"/>
      <c r="Q28" s="1"/>
    </row>
    <row r="29" spans="1:17" ht="18" customHeight="1" x14ac:dyDescent="0.25">
      <c r="A29" s="65"/>
      <c r="B29" s="1132" t="s">
        <v>625</v>
      </c>
      <c r="C29" s="1132"/>
      <c r="D29" s="75">
        <f>SUM('Los 3_Beladung_1'!D296)</f>
        <v>0</v>
      </c>
      <c r="E29" s="72"/>
      <c r="F29" s="71"/>
      <c r="G29" s="1146"/>
      <c r="H29" s="1147"/>
      <c r="I29" s="1147"/>
      <c r="J29" s="1147"/>
      <c r="K29" s="1148"/>
      <c r="M29" s="118"/>
    </row>
    <row r="30" spans="1:17" ht="18" customHeight="1" x14ac:dyDescent="0.25">
      <c r="A30" s="65"/>
      <c r="B30" s="1132" t="s">
        <v>626</v>
      </c>
      <c r="C30" s="1132"/>
      <c r="D30" s="75">
        <f>SUM('Los 3_Beladung_1'!D297)</f>
        <v>0</v>
      </c>
      <c r="E30" s="72"/>
      <c r="F30" s="71"/>
      <c r="G30" s="1146"/>
      <c r="H30" s="1147"/>
      <c r="I30" s="1147"/>
      <c r="J30" s="1147"/>
      <c r="K30" s="1148"/>
      <c r="M30" s="118"/>
    </row>
    <row r="31" spans="1:17" ht="18" customHeight="1" x14ac:dyDescent="0.25">
      <c r="A31" s="65"/>
      <c r="B31" s="1132" t="s">
        <v>574</v>
      </c>
      <c r="C31" s="1132"/>
      <c r="D31" s="75">
        <f>SUM('Los 3_Beladung_1'!D298)</f>
        <v>0</v>
      </c>
      <c r="E31" s="72"/>
      <c r="F31" s="71"/>
      <c r="G31" s="1146"/>
      <c r="H31" s="1147"/>
      <c r="I31" s="1147"/>
      <c r="J31" s="1147"/>
      <c r="K31" s="1148"/>
      <c r="M31" s="118"/>
    </row>
    <row r="32" spans="1:17" ht="18" customHeight="1" thickBot="1" x14ac:dyDescent="0.3">
      <c r="A32" s="66"/>
      <c r="B32" s="1137" t="s">
        <v>365</v>
      </c>
      <c r="C32" s="1137"/>
      <c r="D32" s="142">
        <f>SUM('Los 3_Beladung_1'!D299)</f>
        <v>0</v>
      </c>
      <c r="E32" s="73"/>
      <c r="F32" s="74"/>
      <c r="G32" s="1138"/>
      <c r="H32" s="1139"/>
      <c r="I32" s="1139"/>
      <c r="J32" s="1139"/>
      <c r="K32" s="1140"/>
      <c r="M32" s="119"/>
    </row>
    <row r="33" spans="1:13" s="83" customFormat="1" ht="15.75" thickBot="1" x14ac:dyDescent="0.3">
      <c r="A33" s="1154"/>
      <c r="B33" s="1154"/>
      <c r="C33" s="1154"/>
      <c r="D33" s="1154"/>
      <c r="E33" s="1154"/>
      <c r="F33" s="1154"/>
      <c r="G33" s="1154"/>
      <c r="H33" s="1154"/>
      <c r="I33" s="1154"/>
      <c r="J33" s="1154"/>
      <c r="K33" s="1154"/>
      <c r="M33" s="122"/>
    </row>
    <row r="34" spans="1:13" ht="18" customHeight="1" x14ac:dyDescent="0.25">
      <c r="A34" s="64"/>
      <c r="B34" s="1118" t="s">
        <v>366</v>
      </c>
      <c r="C34" s="1118"/>
      <c r="D34" s="1118"/>
      <c r="E34" s="1118"/>
      <c r="F34" s="1141"/>
      <c r="G34" s="1142"/>
      <c r="H34" s="889"/>
      <c r="I34" s="889"/>
      <c r="J34" s="889"/>
      <c r="K34" s="1143"/>
      <c r="M34" s="120"/>
    </row>
    <row r="35" spans="1:13" ht="18" customHeight="1" x14ac:dyDescent="0.25">
      <c r="A35" s="77"/>
      <c r="B35" s="1144"/>
      <c r="C35" s="1144"/>
      <c r="D35" s="1144"/>
      <c r="E35" s="1144"/>
      <c r="F35" s="1145"/>
      <c r="G35" s="1146"/>
      <c r="H35" s="1147"/>
      <c r="I35" s="1147"/>
      <c r="J35" s="1147"/>
      <c r="K35" s="1148"/>
      <c r="M35" s="118"/>
    </row>
    <row r="36" spans="1:13" ht="18" customHeight="1" x14ac:dyDescent="0.25">
      <c r="A36" s="77"/>
      <c r="B36" s="1144"/>
      <c r="C36" s="1144"/>
      <c r="D36" s="1144"/>
      <c r="E36" s="1144"/>
      <c r="F36" s="1145"/>
      <c r="G36" s="1146"/>
      <c r="H36" s="1147"/>
      <c r="I36" s="1147"/>
      <c r="J36" s="1147"/>
      <c r="K36" s="1148"/>
      <c r="M36" s="118"/>
    </row>
    <row r="37" spans="1:13" ht="18" customHeight="1" x14ac:dyDescent="0.25">
      <c r="A37" s="77"/>
      <c r="B37" s="1144"/>
      <c r="C37" s="1144"/>
      <c r="D37" s="1144"/>
      <c r="E37" s="1144"/>
      <c r="F37" s="1145"/>
      <c r="G37" s="1146"/>
      <c r="H37" s="1147"/>
      <c r="I37" s="1147"/>
      <c r="J37" s="1147"/>
      <c r="K37" s="1148"/>
      <c r="M37" s="118"/>
    </row>
    <row r="38" spans="1:13" ht="18" customHeight="1" x14ac:dyDescent="0.25">
      <c r="A38" s="77"/>
      <c r="B38" s="1144"/>
      <c r="C38" s="1144"/>
      <c r="D38" s="1144"/>
      <c r="E38" s="1144"/>
      <c r="F38" s="1145"/>
      <c r="G38" s="1146"/>
      <c r="H38" s="1147"/>
      <c r="I38" s="1147"/>
      <c r="J38" s="1147"/>
      <c r="K38" s="1148"/>
      <c r="M38" s="118"/>
    </row>
    <row r="39" spans="1:13" ht="18" customHeight="1" x14ac:dyDescent="0.25">
      <c r="A39" s="77"/>
      <c r="B39" s="1144"/>
      <c r="C39" s="1144"/>
      <c r="D39" s="1144"/>
      <c r="E39" s="1144"/>
      <c r="F39" s="1145"/>
      <c r="G39" s="1146"/>
      <c r="H39" s="1147"/>
      <c r="I39" s="1147"/>
      <c r="J39" s="1147"/>
      <c r="K39" s="1148"/>
      <c r="M39" s="118"/>
    </row>
    <row r="40" spans="1:13" ht="18" customHeight="1" x14ac:dyDescent="0.25">
      <c r="A40" s="77"/>
      <c r="B40" s="1144"/>
      <c r="C40" s="1144"/>
      <c r="D40" s="1144"/>
      <c r="E40" s="1144"/>
      <c r="F40" s="1145"/>
      <c r="G40" s="1146"/>
      <c r="H40" s="1147"/>
      <c r="I40" s="1147"/>
      <c r="J40" s="1147"/>
      <c r="K40" s="1148"/>
      <c r="M40" s="118"/>
    </row>
    <row r="41" spans="1:13" ht="18" customHeight="1" x14ac:dyDescent="0.25">
      <c r="A41" s="77"/>
      <c r="B41" s="913" t="s">
        <v>390</v>
      </c>
      <c r="C41" s="914"/>
      <c r="D41" s="914"/>
      <c r="E41" s="914"/>
      <c r="F41" s="915"/>
      <c r="G41" s="1146"/>
      <c r="H41" s="1147"/>
      <c r="I41" s="1147"/>
      <c r="J41" s="1147"/>
      <c r="K41" s="1148"/>
      <c r="M41" s="123"/>
    </row>
    <row r="42" spans="1:13" ht="18" customHeight="1" x14ac:dyDescent="0.25">
      <c r="A42" s="77"/>
      <c r="B42" s="1144"/>
      <c r="C42" s="1144"/>
      <c r="D42" s="1144"/>
      <c r="E42" s="1144"/>
      <c r="F42" s="1145"/>
      <c r="G42" s="1146"/>
      <c r="H42" s="1147"/>
      <c r="I42" s="1147"/>
      <c r="J42" s="1147"/>
      <c r="K42" s="1148"/>
      <c r="M42" s="118"/>
    </row>
    <row r="43" spans="1:13" ht="18" customHeight="1" x14ac:dyDescent="0.25">
      <c r="A43" s="77"/>
      <c r="B43" s="1144"/>
      <c r="C43" s="1144"/>
      <c r="D43" s="1144"/>
      <c r="E43" s="1144"/>
      <c r="F43" s="1145"/>
      <c r="G43" s="1146"/>
      <c r="H43" s="1147"/>
      <c r="I43" s="1147"/>
      <c r="J43" s="1147"/>
      <c r="K43" s="1148"/>
      <c r="M43" s="118"/>
    </row>
    <row r="44" spans="1:13" ht="18" customHeight="1" x14ac:dyDescent="0.25">
      <c r="A44" s="77"/>
      <c r="B44" s="1144"/>
      <c r="C44" s="1144"/>
      <c r="D44" s="1144"/>
      <c r="E44" s="1144"/>
      <c r="F44" s="1145"/>
      <c r="G44" s="1146"/>
      <c r="H44" s="1147"/>
      <c r="I44" s="1147"/>
      <c r="J44" s="1147"/>
      <c r="K44" s="1148"/>
      <c r="M44" s="118"/>
    </row>
    <row r="45" spans="1:13" ht="18" customHeight="1" x14ac:dyDescent="0.25">
      <c r="A45" s="77"/>
      <c r="B45" s="1144"/>
      <c r="C45" s="1144"/>
      <c r="D45" s="1144"/>
      <c r="E45" s="1144"/>
      <c r="F45" s="1145"/>
      <c r="G45" s="1146"/>
      <c r="H45" s="1147"/>
      <c r="I45" s="1147"/>
      <c r="J45" s="1147"/>
      <c r="K45" s="1148"/>
      <c r="M45" s="118"/>
    </row>
    <row r="46" spans="1:13" ht="18" customHeight="1" x14ac:dyDescent="0.25">
      <c r="A46" s="77"/>
      <c r="B46" s="1144"/>
      <c r="C46" s="1144"/>
      <c r="D46" s="1144"/>
      <c r="E46" s="1144"/>
      <c r="F46" s="1145"/>
      <c r="G46" s="1146"/>
      <c r="H46" s="1147"/>
      <c r="I46" s="1147"/>
      <c r="J46" s="1147"/>
      <c r="K46" s="1148"/>
      <c r="M46" s="118"/>
    </row>
    <row r="47" spans="1:13" ht="18" customHeight="1" x14ac:dyDescent="0.25">
      <c r="A47" s="77"/>
      <c r="B47" s="1144"/>
      <c r="C47" s="1144"/>
      <c r="D47" s="1144"/>
      <c r="E47" s="1144"/>
      <c r="F47" s="1145"/>
      <c r="G47" s="1146"/>
      <c r="H47" s="1147"/>
      <c r="I47" s="1147"/>
      <c r="J47" s="1147"/>
      <c r="K47" s="1148"/>
      <c r="M47" s="118"/>
    </row>
    <row r="48" spans="1:13" ht="18" customHeight="1" x14ac:dyDescent="0.25">
      <c r="A48" s="77"/>
      <c r="B48" s="1162" t="s">
        <v>367</v>
      </c>
      <c r="C48" s="1162"/>
      <c r="D48" s="1162"/>
      <c r="E48" s="1162"/>
      <c r="F48" s="1163"/>
      <c r="G48" s="1146"/>
      <c r="H48" s="1147"/>
      <c r="I48" s="1147"/>
      <c r="J48" s="1147"/>
      <c r="K48" s="1148"/>
      <c r="M48" s="123"/>
    </row>
    <row r="49" spans="1:13" ht="18" customHeight="1" x14ac:dyDescent="0.25">
      <c r="A49" s="77"/>
      <c r="B49" s="1144"/>
      <c r="C49" s="1144"/>
      <c r="D49" s="1144"/>
      <c r="E49" s="1144"/>
      <c r="F49" s="1145"/>
      <c r="G49" s="1146"/>
      <c r="H49" s="1147"/>
      <c r="I49" s="1147"/>
      <c r="J49" s="1147"/>
      <c r="K49" s="1148"/>
      <c r="M49" s="118"/>
    </row>
    <row r="50" spans="1:13" ht="18" customHeight="1" x14ac:dyDescent="0.25">
      <c r="A50" s="77"/>
      <c r="B50" s="1144"/>
      <c r="C50" s="1144"/>
      <c r="D50" s="1144"/>
      <c r="E50" s="1144"/>
      <c r="F50" s="1145"/>
      <c r="G50" s="1146"/>
      <c r="H50" s="1147"/>
      <c r="I50" s="1147"/>
      <c r="J50" s="1147"/>
      <c r="K50" s="1148"/>
      <c r="M50" s="118"/>
    </row>
    <row r="51" spans="1:13" ht="18" customHeight="1" x14ac:dyDescent="0.25">
      <c r="A51" s="77"/>
      <c r="B51" s="1144"/>
      <c r="C51" s="1144"/>
      <c r="D51" s="1144"/>
      <c r="E51" s="1144"/>
      <c r="F51" s="1145"/>
      <c r="G51" s="1146"/>
      <c r="H51" s="1147"/>
      <c r="I51" s="1147"/>
      <c r="J51" s="1147"/>
      <c r="K51" s="1148"/>
      <c r="M51" s="118"/>
    </row>
    <row r="52" spans="1:13" ht="18" customHeight="1" x14ac:dyDescent="0.25">
      <c r="A52" s="77"/>
      <c r="B52" s="1144"/>
      <c r="C52" s="1144"/>
      <c r="D52" s="1144"/>
      <c r="E52" s="1144"/>
      <c r="F52" s="1145"/>
      <c r="G52" s="1146"/>
      <c r="H52" s="1147"/>
      <c r="I52" s="1147"/>
      <c r="J52" s="1147"/>
      <c r="K52" s="1148"/>
      <c r="M52" s="118"/>
    </row>
    <row r="53" spans="1:13" x14ac:dyDescent="0.25">
      <c r="A53" s="77"/>
      <c r="B53" s="1162" t="s">
        <v>368</v>
      </c>
      <c r="C53" s="1162"/>
      <c r="D53" s="1162"/>
      <c r="E53" s="1162"/>
      <c r="F53" s="1163"/>
      <c r="G53" s="1146"/>
      <c r="H53" s="1147"/>
      <c r="I53" s="1147"/>
      <c r="J53" s="1147"/>
      <c r="K53" s="1148"/>
      <c r="M53" s="123"/>
    </row>
    <row r="54" spans="1:13" ht="18" customHeight="1" x14ac:dyDescent="0.25">
      <c r="A54" s="77"/>
      <c r="B54" s="913" t="s">
        <v>369</v>
      </c>
      <c r="C54" s="914"/>
      <c r="D54" s="914"/>
      <c r="E54" s="914"/>
      <c r="F54" s="915"/>
      <c r="G54" s="1146"/>
      <c r="H54" s="1147"/>
      <c r="I54" s="1147"/>
      <c r="J54" s="1147"/>
      <c r="K54" s="1148"/>
      <c r="M54" s="123"/>
    </row>
    <row r="55" spans="1:13" ht="36" customHeight="1" x14ac:dyDescent="0.25">
      <c r="A55" s="77"/>
      <c r="B55" s="1160" t="s">
        <v>375</v>
      </c>
      <c r="C55" s="1160"/>
      <c r="D55" s="1160"/>
      <c r="E55" s="1160"/>
      <c r="F55" s="1161"/>
      <c r="G55" s="1146"/>
      <c r="H55" s="1147"/>
      <c r="I55" s="1147"/>
      <c r="J55" s="1147"/>
      <c r="K55" s="1148"/>
      <c r="M55" s="118"/>
    </row>
    <row r="56" spans="1:13" ht="54" customHeight="1" x14ac:dyDescent="0.25">
      <c r="A56" s="77"/>
      <c r="B56" s="1160" t="s">
        <v>568</v>
      </c>
      <c r="C56" s="1160"/>
      <c r="D56" s="1160"/>
      <c r="E56" s="1160"/>
      <c r="F56" s="1161"/>
      <c r="G56" s="1146"/>
      <c r="H56" s="1147"/>
      <c r="I56" s="1147"/>
      <c r="J56" s="1147"/>
      <c r="K56" s="1148"/>
      <c r="M56" s="118"/>
    </row>
    <row r="57" spans="1:13" ht="18" customHeight="1" x14ac:dyDescent="0.25">
      <c r="A57" s="77"/>
      <c r="B57" s="1155" t="s">
        <v>588</v>
      </c>
      <c r="C57" s="1155"/>
      <c r="D57" s="1155"/>
      <c r="E57" s="1155"/>
      <c r="F57" s="1156"/>
      <c r="G57" s="1146"/>
      <c r="H57" s="1147"/>
      <c r="I57" s="1147"/>
      <c r="J57" s="1147"/>
      <c r="K57" s="1148"/>
      <c r="M57" s="118"/>
    </row>
    <row r="58" spans="1:13" ht="15.75" thickBot="1" x14ac:dyDescent="0.3">
      <c r="A58" s="1157"/>
      <c r="B58" s="1158"/>
      <c r="C58" s="1158"/>
      <c r="D58" s="1158"/>
      <c r="E58" s="1158"/>
      <c r="F58" s="1159"/>
      <c r="G58" s="1138"/>
      <c r="H58" s="1139"/>
      <c r="I58" s="1139"/>
      <c r="J58" s="1139"/>
      <c r="K58" s="1140"/>
      <c r="M58" s="121"/>
    </row>
  </sheetData>
  <mergeCells count="110">
    <mergeCell ref="M4:M5"/>
    <mergeCell ref="G4:K4"/>
    <mergeCell ref="A5:K5"/>
    <mergeCell ref="A33:K33"/>
    <mergeCell ref="B57:F57"/>
    <mergeCell ref="G57:K57"/>
    <mergeCell ref="A58:F58"/>
    <mergeCell ref="G58:K58"/>
    <mergeCell ref="B54:F54"/>
    <mergeCell ref="G54:K54"/>
    <mergeCell ref="B55:F55"/>
    <mergeCell ref="G55:K55"/>
    <mergeCell ref="B56:F56"/>
    <mergeCell ref="G56:K56"/>
    <mergeCell ref="B51:F51"/>
    <mergeCell ref="G51:K51"/>
    <mergeCell ref="B52:F52"/>
    <mergeCell ref="G52:K52"/>
    <mergeCell ref="B53:F53"/>
    <mergeCell ref="G53:K53"/>
    <mergeCell ref="B48:F48"/>
    <mergeCell ref="G48:K48"/>
    <mergeCell ref="B49:F49"/>
    <mergeCell ref="G49:K49"/>
    <mergeCell ref="B50:F50"/>
    <mergeCell ref="G50:K50"/>
    <mergeCell ref="B45:F45"/>
    <mergeCell ref="G45:K45"/>
    <mergeCell ref="B46:F46"/>
    <mergeCell ref="G46:K46"/>
    <mergeCell ref="B47:F47"/>
    <mergeCell ref="G47:K47"/>
    <mergeCell ref="B42:F42"/>
    <mergeCell ref="G42:K42"/>
    <mergeCell ref="B43:F43"/>
    <mergeCell ref="G43:K43"/>
    <mergeCell ref="B44:F44"/>
    <mergeCell ref="G44:K44"/>
    <mergeCell ref="B39:F39"/>
    <mergeCell ref="G39:K39"/>
    <mergeCell ref="B40:F40"/>
    <mergeCell ref="G40:K40"/>
    <mergeCell ref="B41:F41"/>
    <mergeCell ref="G41:K41"/>
    <mergeCell ref="B36:F36"/>
    <mergeCell ref="G36:K36"/>
    <mergeCell ref="B37:F37"/>
    <mergeCell ref="G37:K37"/>
    <mergeCell ref="B38:F38"/>
    <mergeCell ref="G38:K38"/>
    <mergeCell ref="B32:C32"/>
    <mergeCell ref="G32:K32"/>
    <mergeCell ref="B34:F34"/>
    <mergeCell ref="G34:K34"/>
    <mergeCell ref="B35:F35"/>
    <mergeCell ref="G35:K35"/>
    <mergeCell ref="B29:C29"/>
    <mergeCell ref="G29:K29"/>
    <mergeCell ref="B30:C30"/>
    <mergeCell ref="G30:K30"/>
    <mergeCell ref="B31:C31"/>
    <mergeCell ref="G31:K31"/>
    <mergeCell ref="B26:C26"/>
    <mergeCell ref="G26:K26"/>
    <mergeCell ref="B27:C27"/>
    <mergeCell ref="G27:K27"/>
    <mergeCell ref="B28:C28"/>
    <mergeCell ref="B22:C22"/>
    <mergeCell ref="G22:K22"/>
    <mergeCell ref="B24:C24"/>
    <mergeCell ref="G24:K24"/>
    <mergeCell ref="B25:C25"/>
    <mergeCell ref="G25:K25"/>
    <mergeCell ref="B23:C23"/>
    <mergeCell ref="G23:K23"/>
    <mergeCell ref="B19:C19"/>
    <mergeCell ref="G19:K19"/>
    <mergeCell ref="B20:C20"/>
    <mergeCell ref="G20:K20"/>
    <mergeCell ref="B21:C21"/>
    <mergeCell ref="G21:K21"/>
    <mergeCell ref="B16:C16"/>
    <mergeCell ref="G16:K16"/>
    <mergeCell ref="B17:C17"/>
    <mergeCell ref="G17:K17"/>
    <mergeCell ref="B18:C18"/>
    <mergeCell ref="G18:K18"/>
    <mergeCell ref="B12:E12"/>
    <mergeCell ref="B13:C13"/>
    <mergeCell ref="G13:K13"/>
    <mergeCell ref="B14:C14"/>
    <mergeCell ref="G14:K14"/>
    <mergeCell ref="B15:C15"/>
    <mergeCell ref="G15:K15"/>
    <mergeCell ref="B10:F10"/>
    <mergeCell ref="G10:K10"/>
    <mergeCell ref="B11:F11"/>
    <mergeCell ref="G11:K11"/>
    <mergeCell ref="A1:F1"/>
    <mergeCell ref="A2:B2"/>
    <mergeCell ref="D2:F2"/>
    <mergeCell ref="A4:F4"/>
    <mergeCell ref="B8:F8"/>
    <mergeCell ref="G8:K8"/>
    <mergeCell ref="B9:F9"/>
    <mergeCell ref="G9:K9"/>
    <mergeCell ref="B6:F6"/>
    <mergeCell ref="G6:K6"/>
    <mergeCell ref="B7:F7"/>
    <mergeCell ref="G7:K7"/>
  </mergeCells>
  <conditionalFormatting sqref="I24:I26 I18:I19 I21:I22">
    <cfRule type="cellIs" dxfId="8" priority="7" operator="equal">
      <formula>"ENTFALL"</formula>
    </cfRule>
  </conditionalFormatting>
  <conditionalFormatting sqref="I15">
    <cfRule type="cellIs" dxfId="7" priority="6" operator="equal">
      <formula>"ENTFALL"</formula>
    </cfRule>
  </conditionalFormatting>
  <conditionalFormatting sqref="I16">
    <cfRule type="cellIs" dxfId="6" priority="5" operator="equal">
      <formula>"ENTFALL"</formula>
    </cfRule>
  </conditionalFormatting>
  <conditionalFormatting sqref="I17">
    <cfRule type="cellIs" dxfId="5" priority="4" operator="equal">
      <formula>"ENTFALL"</formula>
    </cfRule>
  </conditionalFormatting>
  <conditionalFormatting sqref="I20">
    <cfRule type="cellIs" dxfId="4" priority="3" operator="equal">
      <formula>"ENTFALL"</formula>
    </cfRule>
  </conditionalFormatting>
  <conditionalFormatting sqref="I23">
    <cfRule type="cellIs" dxfId="3" priority="2" operator="equal">
      <formula>"ENTFALL"</formula>
    </cfRule>
  </conditionalFormatting>
  <conditionalFormatting sqref="I27">
    <cfRule type="cellIs" dxfId="2" priority="1" operator="equal">
      <formula>"ENTFALL"</formula>
    </cfRule>
  </conditionalFormatting>
  <pageMargins left="0.51181102362204722" right="0.51181102362204722" top="0.59055118110236227" bottom="0.59055118110236227" header="0.31496062992125984" footer="0.31496062992125984"/>
  <pageSetup paperSize="9" scale="55" fitToHeight="0" orientation="landscape" r:id="rId1"/>
  <headerFooter>
    <oddFooter>&amp;LZusammenfassung Los 3 Beladung; LF 20 FW Weil im Schönbuch
Bearbeiter: H. Ferber; Stand: Oktober 2018&amp;RSeite &amp;P von &amp;N
&amp;A</oddFooter>
  </headerFooter>
  <rowBreaks count="1" manualBreakCount="1">
    <brk id="32"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9"/>
  <sheetViews>
    <sheetView showWhiteSpace="0" topLeftCell="A12" zoomScaleNormal="100" workbookViewId="0">
      <selection activeCell="J27" sqref="J27"/>
    </sheetView>
  </sheetViews>
  <sheetFormatPr baseColWidth="10" defaultColWidth="11.5703125" defaultRowHeight="15" x14ac:dyDescent="0.25"/>
  <cols>
    <col min="1" max="1" width="8.7109375" style="178" customWidth="1"/>
    <col min="2" max="2" width="75.7109375" style="165" customWidth="1"/>
    <col min="3" max="3" width="4.7109375" style="566" customWidth="1"/>
    <col min="4" max="4" width="4.7109375" style="206" customWidth="1"/>
    <col min="5" max="5" width="4.7109375" style="205" customWidth="1"/>
    <col min="6" max="6" width="4.7109375" style="206" customWidth="1"/>
    <col min="7" max="7" width="15.7109375" style="205" customWidth="1"/>
    <col min="8" max="8" width="15.7109375" style="164" customWidth="1"/>
    <col min="9" max="9" width="2.28515625" style="567" customWidth="1"/>
    <col min="10" max="10" width="60.7109375" style="568" customWidth="1"/>
    <col min="11" max="16384" width="11.5703125" style="164"/>
  </cols>
  <sheetData>
    <row r="1" spans="1:10" ht="70.150000000000006" customHeight="1" x14ac:dyDescent="0.25"/>
    <row r="2" spans="1:10" ht="15.75" thickBot="1" x14ac:dyDescent="0.3"/>
    <row r="3" spans="1:10" ht="36" customHeight="1" x14ac:dyDescent="0.25">
      <c r="A3" s="831" t="s">
        <v>1449</v>
      </c>
      <c r="B3" s="832"/>
      <c r="C3" s="832"/>
      <c r="D3" s="832"/>
      <c r="E3" s="832"/>
      <c r="F3" s="832"/>
      <c r="G3" s="832"/>
      <c r="H3" s="833"/>
      <c r="I3" s="608"/>
      <c r="J3" s="273" t="s">
        <v>352</v>
      </c>
    </row>
    <row r="4" spans="1:10" ht="120" x14ac:dyDescent="0.25">
      <c r="A4" s="609"/>
      <c r="B4" s="1194" t="s">
        <v>901</v>
      </c>
      <c r="C4" s="1195"/>
      <c r="D4" s="610" t="s">
        <v>370</v>
      </c>
      <c r="E4" s="611" t="s">
        <v>371</v>
      </c>
      <c r="F4" s="611" t="s">
        <v>350</v>
      </c>
      <c r="G4" s="1203"/>
      <c r="H4" s="1204"/>
      <c r="I4" s="612"/>
      <c r="J4" s="613" t="s">
        <v>353</v>
      </c>
    </row>
    <row r="5" spans="1:10" ht="18" customHeight="1" x14ac:dyDescent="0.25">
      <c r="A5" s="614"/>
      <c r="B5" s="1199" t="s">
        <v>345</v>
      </c>
      <c r="C5" s="1200"/>
      <c r="D5" s="615" t="s">
        <v>347</v>
      </c>
      <c r="E5" s="955" t="s">
        <v>349</v>
      </c>
      <c r="F5" s="955" t="s">
        <v>351</v>
      </c>
      <c r="G5" s="616"/>
      <c r="H5" s="617"/>
      <c r="I5" s="612"/>
      <c r="J5" s="613"/>
    </row>
    <row r="6" spans="1:10" ht="18" customHeight="1" x14ac:dyDescent="0.25">
      <c r="A6" s="618"/>
      <c r="B6" s="1199" t="s">
        <v>346</v>
      </c>
      <c r="C6" s="1200"/>
      <c r="D6" s="615" t="s">
        <v>348</v>
      </c>
      <c r="E6" s="956"/>
      <c r="F6" s="956"/>
      <c r="G6" s="619"/>
      <c r="H6" s="620"/>
      <c r="I6" s="612"/>
      <c r="J6" s="613"/>
    </row>
    <row r="7" spans="1:10" s="447" customFormat="1" ht="18" customHeight="1" x14ac:dyDescent="0.25">
      <c r="A7" s="208" t="s">
        <v>343</v>
      </c>
      <c r="B7" s="209" t="s">
        <v>344</v>
      </c>
      <c r="C7" s="209" t="s">
        <v>608</v>
      </c>
      <c r="D7" s="210"/>
      <c r="E7" s="570"/>
      <c r="F7" s="210"/>
      <c r="G7" s="210" t="s">
        <v>1443</v>
      </c>
      <c r="H7" s="211" t="s">
        <v>1399</v>
      </c>
      <c r="I7" s="571"/>
      <c r="J7" s="213" t="s">
        <v>352</v>
      </c>
    </row>
    <row r="8" spans="1:10" ht="18" customHeight="1" x14ac:dyDescent="0.25">
      <c r="A8" s="621">
        <v>1</v>
      </c>
      <c r="B8" s="622" t="s">
        <v>551</v>
      </c>
      <c r="C8" s="623"/>
      <c r="D8" s="572"/>
      <c r="E8" s="572"/>
      <c r="F8" s="572"/>
      <c r="G8" s="573"/>
      <c r="H8" s="574"/>
      <c r="I8" s="575"/>
      <c r="J8" s="576"/>
    </row>
    <row r="9" spans="1:10" ht="30" x14ac:dyDescent="0.25">
      <c r="A9" s="624" t="s">
        <v>394</v>
      </c>
      <c r="B9" s="294" t="s">
        <v>1393</v>
      </c>
      <c r="C9" s="625">
        <v>1</v>
      </c>
      <c r="D9" s="241"/>
      <c r="E9" s="241"/>
      <c r="F9" s="626" t="s">
        <v>351</v>
      </c>
      <c r="G9" s="331"/>
      <c r="H9" s="333"/>
      <c r="I9" s="575"/>
      <c r="J9" s="569"/>
    </row>
    <row r="10" spans="1:10" x14ac:dyDescent="0.25">
      <c r="A10" s="624" t="s">
        <v>395</v>
      </c>
      <c r="B10" s="294" t="s">
        <v>1388</v>
      </c>
      <c r="C10" s="625">
        <v>1</v>
      </c>
      <c r="D10" s="241"/>
      <c r="E10" s="241"/>
      <c r="F10" s="241"/>
      <c r="G10" s="331"/>
      <c r="H10" s="333"/>
      <c r="I10" s="575"/>
      <c r="J10" s="569"/>
    </row>
    <row r="11" spans="1:10" x14ac:dyDescent="0.25">
      <c r="A11" s="624" t="s">
        <v>396</v>
      </c>
      <c r="B11" s="294" t="s">
        <v>1389</v>
      </c>
      <c r="C11" s="625">
        <v>1</v>
      </c>
      <c r="D11" s="241"/>
      <c r="E11" s="241"/>
      <c r="F11" s="241"/>
      <c r="G11" s="331"/>
      <c r="H11" s="333"/>
      <c r="I11" s="575"/>
      <c r="J11" s="569"/>
    </row>
    <row r="12" spans="1:10" x14ac:dyDescent="0.25">
      <c r="A12" s="624" t="s">
        <v>397</v>
      </c>
      <c r="B12" s="294" t="s">
        <v>1390</v>
      </c>
      <c r="C12" s="625">
        <v>1</v>
      </c>
      <c r="D12" s="241"/>
      <c r="E12" s="241"/>
      <c r="F12" s="241"/>
      <c r="G12" s="331"/>
      <c r="H12" s="333"/>
      <c r="I12" s="575"/>
      <c r="J12" s="569"/>
    </row>
    <row r="13" spans="1:10" ht="30" x14ac:dyDescent="0.25">
      <c r="A13" s="624" t="s">
        <v>398</v>
      </c>
      <c r="B13" s="294" t="s">
        <v>786</v>
      </c>
      <c r="C13" s="625">
        <v>1</v>
      </c>
      <c r="D13" s="241"/>
      <c r="E13" s="241"/>
      <c r="F13" s="241"/>
      <c r="G13" s="331"/>
      <c r="H13" s="333"/>
      <c r="I13" s="575"/>
      <c r="J13" s="569"/>
    </row>
    <row r="14" spans="1:10" ht="18" customHeight="1" thickBot="1" x14ac:dyDescent="0.3">
      <c r="A14" s="577">
        <v>1</v>
      </c>
      <c r="B14" s="916" t="s">
        <v>630</v>
      </c>
      <c r="C14" s="917"/>
      <c r="D14" s="917"/>
      <c r="E14" s="917"/>
      <c r="F14" s="918"/>
      <c r="G14" s="350"/>
      <c r="H14" s="351"/>
      <c r="I14" s="578"/>
      <c r="J14" s="238" t="s">
        <v>1394</v>
      </c>
    </row>
    <row r="15" spans="1:10" ht="18" customHeight="1" x14ac:dyDescent="0.25">
      <c r="A15" s="627">
        <v>2</v>
      </c>
      <c r="B15" s="628" t="s">
        <v>552</v>
      </c>
      <c r="C15" s="629"/>
      <c r="D15" s="327"/>
      <c r="E15" s="327"/>
      <c r="F15" s="327"/>
      <c r="G15" s="328"/>
      <c r="H15" s="329"/>
      <c r="I15" s="575"/>
      <c r="J15" s="579"/>
    </row>
    <row r="16" spans="1:10" ht="30" x14ac:dyDescent="0.25">
      <c r="A16" s="624" t="s">
        <v>408</v>
      </c>
      <c r="B16" s="294" t="s">
        <v>1387</v>
      </c>
      <c r="C16" s="625">
        <v>6</v>
      </c>
      <c r="D16" s="241"/>
      <c r="E16" s="241"/>
      <c r="F16" s="241"/>
      <c r="G16" s="331"/>
      <c r="H16" s="333"/>
      <c r="I16" s="575"/>
      <c r="J16" s="569"/>
    </row>
    <row r="17" spans="1:10" ht="30" x14ac:dyDescent="0.25">
      <c r="A17" s="624" t="s">
        <v>409</v>
      </c>
      <c r="B17" s="294" t="s">
        <v>1452</v>
      </c>
      <c r="C17" s="625">
        <v>6</v>
      </c>
      <c r="D17" s="241"/>
      <c r="E17" s="241"/>
      <c r="F17" s="241"/>
      <c r="G17" s="331"/>
      <c r="H17" s="333"/>
      <c r="I17" s="575"/>
      <c r="J17" s="569"/>
    </row>
    <row r="18" spans="1:10" x14ac:dyDescent="0.25">
      <c r="A18" s="624" t="s">
        <v>410</v>
      </c>
      <c r="B18" s="294" t="s">
        <v>787</v>
      </c>
      <c r="C18" s="625">
        <v>6</v>
      </c>
      <c r="D18" s="241"/>
      <c r="E18" s="241"/>
      <c r="F18" s="241"/>
      <c r="G18" s="331"/>
      <c r="H18" s="333"/>
      <c r="I18" s="575"/>
      <c r="J18" s="569"/>
    </row>
    <row r="19" spans="1:10" ht="18" customHeight="1" thickBot="1" x14ac:dyDescent="0.3">
      <c r="A19" s="321" t="s">
        <v>33</v>
      </c>
      <c r="B19" s="916" t="s">
        <v>630</v>
      </c>
      <c r="C19" s="917"/>
      <c r="D19" s="917"/>
      <c r="E19" s="917"/>
      <c r="F19" s="918"/>
      <c r="G19" s="350"/>
      <c r="H19" s="351"/>
      <c r="I19" s="575"/>
      <c r="J19" s="238" t="s">
        <v>1394</v>
      </c>
    </row>
    <row r="20" spans="1:10" ht="18" customHeight="1" x14ac:dyDescent="0.25">
      <c r="A20" s="627">
        <v>3</v>
      </c>
      <c r="B20" s="628" t="s">
        <v>1450</v>
      </c>
      <c r="C20" s="629"/>
      <c r="D20" s="327"/>
      <c r="E20" s="327"/>
      <c r="F20" s="327"/>
      <c r="G20" s="328"/>
      <c r="H20" s="329"/>
      <c r="I20" s="575"/>
      <c r="J20" s="579"/>
    </row>
    <row r="21" spans="1:10" x14ac:dyDescent="0.25">
      <c r="A21" s="624" t="s">
        <v>420</v>
      </c>
      <c r="B21" s="294" t="s">
        <v>1451</v>
      </c>
      <c r="C21" s="625">
        <v>1</v>
      </c>
      <c r="D21" s="241"/>
      <c r="E21" s="241"/>
      <c r="F21" s="241"/>
      <c r="G21" s="331"/>
      <c r="H21" s="333"/>
      <c r="I21" s="575"/>
      <c r="J21" s="569"/>
    </row>
    <row r="22" spans="1:10" ht="15" customHeight="1" x14ac:dyDescent="0.25">
      <c r="A22" s="291" t="s">
        <v>1456</v>
      </c>
      <c r="B22" s="296" t="s">
        <v>1457</v>
      </c>
      <c r="C22" s="630">
        <v>1</v>
      </c>
      <c r="D22" s="233"/>
      <c r="E22" s="233"/>
      <c r="F22" s="233"/>
      <c r="G22" s="340"/>
      <c r="H22" s="341"/>
      <c r="I22" s="575"/>
      <c r="J22" s="580"/>
    </row>
    <row r="23" spans="1:10" ht="30" x14ac:dyDescent="0.25">
      <c r="A23" s="624" t="s">
        <v>421</v>
      </c>
      <c r="B23" s="294" t="s">
        <v>1458</v>
      </c>
      <c r="C23" s="625">
        <v>1</v>
      </c>
      <c r="D23" s="241"/>
      <c r="E23" s="241"/>
      <c r="F23" s="241"/>
      <c r="G23" s="331"/>
      <c r="H23" s="333"/>
      <c r="I23" s="575"/>
      <c r="J23" s="569" t="s">
        <v>1454</v>
      </c>
    </row>
    <row r="24" spans="1:10" ht="18" customHeight="1" thickBot="1" x14ac:dyDescent="0.3">
      <c r="A24" s="321" t="s">
        <v>67</v>
      </c>
      <c r="B24" s="916" t="s">
        <v>630</v>
      </c>
      <c r="C24" s="917"/>
      <c r="D24" s="917"/>
      <c r="E24" s="917"/>
      <c r="F24" s="918"/>
      <c r="G24" s="350"/>
      <c r="H24" s="351"/>
      <c r="I24" s="575"/>
      <c r="J24" s="238" t="s">
        <v>1394</v>
      </c>
    </row>
    <row r="25" spans="1:10" ht="18" customHeight="1" x14ac:dyDescent="0.25">
      <c r="A25" s="581" t="s">
        <v>31</v>
      </c>
      <c r="B25" s="220" t="s">
        <v>362</v>
      </c>
      <c r="C25" s="582"/>
      <c r="D25" s="582"/>
      <c r="E25" s="582"/>
      <c r="F25" s="582"/>
      <c r="G25" s="583"/>
      <c r="H25" s="584"/>
      <c r="I25" s="575"/>
      <c r="J25" s="585"/>
    </row>
    <row r="26" spans="1:10" ht="30" x14ac:dyDescent="0.25">
      <c r="A26" s="624" t="s">
        <v>428</v>
      </c>
      <c r="B26" s="287" t="s">
        <v>363</v>
      </c>
      <c r="C26" s="586"/>
      <c r="D26" s="241"/>
      <c r="E26" s="241"/>
      <c r="F26" s="241"/>
      <c r="G26" s="587"/>
      <c r="H26" s="588"/>
      <c r="I26" s="575"/>
      <c r="J26" s="589"/>
    </row>
    <row r="27" spans="1:10" x14ac:dyDescent="0.25">
      <c r="A27" s="624" t="s">
        <v>430</v>
      </c>
      <c r="B27" s="287" t="s">
        <v>621</v>
      </c>
      <c r="C27" s="586"/>
      <c r="D27" s="241"/>
      <c r="E27" s="241"/>
      <c r="F27" s="241"/>
      <c r="G27" s="587"/>
      <c r="H27" s="588"/>
      <c r="I27" s="575"/>
      <c r="J27" s="589"/>
    </row>
    <row r="28" spans="1:10" ht="30" x14ac:dyDescent="0.25">
      <c r="A28" s="624" t="s">
        <v>535</v>
      </c>
      <c r="B28" s="287" t="s">
        <v>620</v>
      </c>
      <c r="C28" s="586"/>
      <c r="D28" s="241"/>
      <c r="E28" s="241"/>
      <c r="F28" s="241"/>
      <c r="G28" s="587"/>
      <c r="H28" s="588"/>
      <c r="I28" s="575"/>
      <c r="J28" s="589"/>
    </row>
    <row r="29" spans="1:10" ht="48" customHeight="1" x14ac:dyDescent="0.25">
      <c r="A29" s="330" t="s">
        <v>637</v>
      </c>
      <c r="B29" s="226" t="s">
        <v>665</v>
      </c>
      <c r="C29" s="586"/>
      <c r="D29" s="241"/>
      <c r="E29" s="241"/>
      <c r="F29" s="241"/>
      <c r="G29" s="587"/>
      <c r="H29" s="588"/>
      <c r="I29" s="575"/>
      <c r="J29" s="589"/>
    </row>
    <row r="30" spans="1:10" ht="33" customHeight="1" x14ac:dyDescent="0.25">
      <c r="A30" s="330" t="s">
        <v>1453</v>
      </c>
      <c r="B30" s="226" t="s">
        <v>664</v>
      </c>
      <c r="C30" s="586"/>
      <c r="D30" s="241"/>
      <c r="E30" s="241"/>
      <c r="F30" s="241"/>
      <c r="G30" s="587"/>
      <c r="H30" s="588"/>
      <c r="I30" s="575"/>
      <c r="J30" s="589"/>
    </row>
    <row r="31" spans="1:10" ht="18" customHeight="1" thickBot="1" x14ac:dyDescent="0.3">
      <c r="A31" s="590"/>
      <c r="B31" s="1196"/>
      <c r="C31" s="1197"/>
      <c r="D31" s="1197"/>
      <c r="E31" s="1197"/>
      <c r="F31" s="1197"/>
      <c r="G31" s="1197"/>
      <c r="H31" s="1198"/>
      <c r="I31" s="575"/>
      <c r="J31" s="591"/>
    </row>
    <row r="32" spans="1:10" s="389" customFormat="1" ht="18" customHeight="1" thickBot="1" x14ac:dyDescent="0.35">
      <c r="A32" s="1201" t="s">
        <v>1434</v>
      </c>
      <c r="B32" s="1071"/>
      <c r="C32" s="1071"/>
      <c r="D32" s="1071"/>
      <c r="E32" s="1071"/>
      <c r="F32" s="1071"/>
      <c r="G32" s="1071"/>
      <c r="H32" s="1202"/>
      <c r="I32" s="592"/>
      <c r="J32" s="388"/>
    </row>
    <row r="33" spans="1:14" ht="18" customHeight="1" x14ac:dyDescent="0.25">
      <c r="A33" s="593"/>
      <c r="B33" s="1208" t="s">
        <v>374</v>
      </c>
      <c r="C33" s="1209"/>
      <c r="D33" s="1209"/>
      <c r="E33" s="1209"/>
      <c r="F33" s="1209"/>
      <c r="G33" s="1209"/>
      <c r="H33" s="1210"/>
      <c r="I33" s="575"/>
      <c r="J33" s="594"/>
    </row>
    <row r="34" spans="1:14" ht="18" customHeight="1" x14ac:dyDescent="0.25">
      <c r="A34" s="314"/>
      <c r="B34" s="1211" t="s">
        <v>663</v>
      </c>
      <c r="C34" s="1212"/>
      <c r="D34" s="1212"/>
      <c r="E34" s="1212"/>
      <c r="F34" s="1212"/>
      <c r="G34" s="1212"/>
      <c r="H34" s="1213"/>
      <c r="I34" s="575"/>
      <c r="J34" s="595"/>
    </row>
    <row r="35" spans="1:14" ht="18" customHeight="1" x14ac:dyDescent="0.25">
      <c r="A35" s="314"/>
      <c r="B35" s="1214"/>
      <c r="C35" s="1215"/>
      <c r="D35" s="1215"/>
      <c r="E35" s="1215"/>
      <c r="F35" s="1215"/>
      <c r="G35" s="1215"/>
      <c r="H35" s="1216"/>
      <c r="I35" s="575"/>
      <c r="J35" s="595"/>
    </row>
    <row r="36" spans="1:14" ht="18" customHeight="1" x14ac:dyDescent="0.25">
      <c r="A36" s="314"/>
      <c r="B36" s="1214"/>
      <c r="C36" s="1215"/>
      <c r="D36" s="1215"/>
      <c r="E36" s="1215"/>
      <c r="F36" s="1215"/>
      <c r="G36" s="1215"/>
      <c r="H36" s="1216"/>
      <c r="I36" s="575"/>
      <c r="J36" s="595"/>
    </row>
    <row r="37" spans="1:14" ht="18" customHeight="1" x14ac:dyDescent="0.25">
      <c r="A37" s="314"/>
      <c r="B37" s="1167" t="s">
        <v>1392</v>
      </c>
      <c r="C37" s="1168"/>
      <c r="D37" s="1168"/>
      <c r="E37" s="1168"/>
      <c r="F37" s="1168"/>
      <c r="G37" s="1168"/>
      <c r="H37" s="1169"/>
      <c r="I37" s="575"/>
      <c r="J37" s="595"/>
    </row>
    <row r="38" spans="1:14" ht="18" customHeight="1" x14ac:dyDescent="0.25">
      <c r="A38" s="314"/>
      <c r="B38" s="1214"/>
      <c r="C38" s="1215"/>
      <c r="D38" s="1215"/>
      <c r="E38" s="1215"/>
      <c r="F38" s="1215"/>
      <c r="G38" s="1215"/>
      <c r="H38" s="1216"/>
      <c r="I38" s="575"/>
      <c r="J38" s="595"/>
    </row>
    <row r="39" spans="1:14" ht="18" customHeight="1" x14ac:dyDescent="0.25">
      <c r="A39" s="314"/>
      <c r="B39" s="1214"/>
      <c r="C39" s="1215"/>
      <c r="D39" s="1215"/>
      <c r="E39" s="1215"/>
      <c r="F39" s="1215"/>
      <c r="G39" s="1215"/>
      <c r="H39" s="1216"/>
      <c r="I39" s="575"/>
      <c r="J39" s="595"/>
    </row>
    <row r="40" spans="1:14" ht="18" customHeight="1" x14ac:dyDescent="0.25">
      <c r="A40" s="314"/>
      <c r="B40" s="1214"/>
      <c r="C40" s="1215"/>
      <c r="D40" s="1215"/>
      <c r="E40" s="1215"/>
      <c r="F40" s="1215"/>
      <c r="G40" s="1215"/>
      <c r="H40" s="1216"/>
      <c r="I40" s="575"/>
      <c r="J40" s="595"/>
    </row>
    <row r="41" spans="1:14" ht="15.75" thickBot="1" x14ac:dyDescent="0.3">
      <c r="A41" s="590"/>
      <c r="B41" s="1196"/>
      <c r="C41" s="1197"/>
      <c r="D41" s="1197"/>
      <c r="E41" s="1197"/>
      <c r="F41" s="1197"/>
      <c r="G41" s="1197"/>
      <c r="H41" s="1198"/>
      <c r="I41" s="575"/>
      <c r="J41" s="591"/>
    </row>
    <row r="42" spans="1:14" ht="18" customHeight="1" x14ac:dyDescent="0.25">
      <c r="A42" s="596" t="s">
        <v>501</v>
      </c>
      <c r="B42" s="597" t="s">
        <v>567</v>
      </c>
      <c r="C42" s="1205" t="s">
        <v>573</v>
      </c>
      <c r="D42" s="1206"/>
      <c r="E42" s="1206"/>
      <c r="F42" s="1206"/>
      <c r="G42" s="1207"/>
      <c r="H42" s="598"/>
      <c r="I42" s="575"/>
      <c r="J42" s="262" t="s">
        <v>1391</v>
      </c>
    </row>
    <row r="43" spans="1:14" ht="18" customHeight="1" x14ac:dyDescent="0.25">
      <c r="A43" s="330" t="s">
        <v>40</v>
      </c>
      <c r="B43" s="599" t="s">
        <v>551</v>
      </c>
      <c r="C43" s="1182">
        <f>SUM(H14)</f>
        <v>0</v>
      </c>
      <c r="D43" s="1183"/>
      <c r="E43" s="1183"/>
      <c r="F43" s="1183"/>
      <c r="G43" s="1184"/>
      <c r="H43" s="600"/>
      <c r="I43" s="575"/>
      <c r="J43" s="236" t="s">
        <v>692</v>
      </c>
    </row>
    <row r="44" spans="1:14" ht="18" customHeight="1" x14ac:dyDescent="0.25">
      <c r="A44" s="330" t="s">
        <v>33</v>
      </c>
      <c r="B44" s="599" t="s">
        <v>552</v>
      </c>
      <c r="C44" s="1182">
        <f>H19</f>
        <v>0</v>
      </c>
      <c r="D44" s="1183"/>
      <c r="E44" s="1183"/>
      <c r="F44" s="1183"/>
      <c r="G44" s="1184"/>
      <c r="H44" s="600"/>
      <c r="I44" s="575"/>
      <c r="J44" s="601"/>
    </row>
    <row r="45" spans="1:14" ht="18" customHeight="1" x14ac:dyDescent="0.25">
      <c r="A45" s="330" t="s">
        <v>67</v>
      </c>
      <c r="B45" s="599" t="s">
        <v>1450</v>
      </c>
      <c r="C45" s="1182">
        <f>H24</f>
        <v>0</v>
      </c>
      <c r="D45" s="1183"/>
      <c r="E45" s="1183"/>
      <c r="F45" s="1183"/>
      <c r="G45" s="1184"/>
      <c r="H45" s="600"/>
      <c r="I45" s="575"/>
      <c r="J45" s="1015" t="s">
        <v>1459</v>
      </c>
      <c r="K45" s="1016"/>
      <c r="L45" s="1016"/>
      <c r="M45" s="1016"/>
      <c r="N45" s="1017"/>
    </row>
    <row r="46" spans="1:14" ht="18" customHeight="1" x14ac:dyDescent="0.25">
      <c r="A46" s="330"/>
      <c r="B46" s="401" t="s">
        <v>572</v>
      </c>
      <c r="C46" s="1182">
        <f>SUM(C43:G45)</f>
        <v>0</v>
      </c>
      <c r="D46" s="1183"/>
      <c r="E46" s="1183"/>
      <c r="F46" s="1183"/>
      <c r="G46" s="1184"/>
      <c r="H46" s="600"/>
      <c r="I46" s="575"/>
      <c r="J46" s="176"/>
    </row>
    <row r="47" spans="1:14" ht="18" customHeight="1" x14ac:dyDescent="0.25">
      <c r="A47" s="330"/>
      <c r="B47" s="226"/>
      <c r="C47" s="1191"/>
      <c r="D47" s="1192"/>
      <c r="E47" s="1192"/>
      <c r="F47" s="1192"/>
      <c r="G47" s="1193"/>
      <c r="H47" s="600"/>
      <c r="I47" s="575"/>
      <c r="J47" s="601"/>
    </row>
    <row r="48" spans="1:14" ht="18" customHeight="1" x14ac:dyDescent="0.25">
      <c r="A48" s="330"/>
      <c r="B48" s="263" t="s">
        <v>364</v>
      </c>
      <c r="C48" s="1182"/>
      <c r="D48" s="1183"/>
      <c r="E48" s="1183"/>
      <c r="F48" s="1183"/>
      <c r="G48" s="1184"/>
      <c r="H48" s="600"/>
      <c r="I48" s="575"/>
      <c r="J48" s="601"/>
    </row>
    <row r="49" spans="1:10" ht="18" customHeight="1" x14ac:dyDescent="0.25">
      <c r="A49" s="330"/>
      <c r="B49" s="266" t="s">
        <v>624</v>
      </c>
      <c r="C49" s="1182"/>
      <c r="D49" s="1183"/>
      <c r="E49" s="1183"/>
      <c r="F49" s="1183"/>
      <c r="G49" s="1184"/>
      <c r="H49" s="600"/>
      <c r="I49" s="575"/>
      <c r="J49" s="601"/>
    </row>
    <row r="50" spans="1:10" ht="18" customHeight="1" x14ac:dyDescent="0.25">
      <c r="A50" s="330"/>
      <c r="B50" s="266" t="s">
        <v>625</v>
      </c>
      <c r="C50" s="1182"/>
      <c r="D50" s="1183"/>
      <c r="E50" s="1183"/>
      <c r="F50" s="1183"/>
      <c r="G50" s="1184"/>
      <c r="H50" s="600"/>
      <c r="I50" s="575"/>
      <c r="J50" s="601"/>
    </row>
    <row r="51" spans="1:10" ht="18" customHeight="1" x14ac:dyDescent="0.25">
      <c r="A51" s="330"/>
      <c r="B51" s="266" t="s">
        <v>626</v>
      </c>
      <c r="C51" s="1182"/>
      <c r="D51" s="1183"/>
      <c r="E51" s="1183"/>
      <c r="F51" s="1183"/>
      <c r="G51" s="1184"/>
      <c r="H51" s="600"/>
      <c r="I51" s="575"/>
      <c r="J51" s="601"/>
    </row>
    <row r="52" spans="1:10" ht="18" customHeight="1" x14ac:dyDescent="0.25">
      <c r="A52" s="330"/>
      <c r="B52" s="266" t="s">
        <v>574</v>
      </c>
      <c r="C52" s="1182"/>
      <c r="D52" s="1183"/>
      <c r="E52" s="1183"/>
      <c r="F52" s="1183"/>
      <c r="G52" s="1184"/>
      <c r="H52" s="600"/>
      <c r="I52" s="575"/>
      <c r="J52" s="601"/>
    </row>
    <row r="53" spans="1:10" ht="18" customHeight="1" thickBot="1" x14ac:dyDescent="0.3">
      <c r="A53" s="464"/>
      <c r="B53" s="268" t="s">
        <v>365</v>
      </c>
      <c r="C53" s="1185"/>
      <c r="D53" s="1186"/>
      <c r="E53" s="1186"/>
      <c r="F53" s="1186"/>
      <c r="G53" s="1187"/>
      <c r="H53" s="602"/>
      <c r="I53" s="575"/>
      <c r="J53" s="603"/>
    </row>
    <row r="54" spans="1:10" ht="15.75" thickBot="1" x14ac:dyDescent="0.3">
      <c r="A54" s="604"/>
      <c r="B54" s="1188"/>
      <c r="C54" s="1189"/>
      <c r="D54" s="1189"/>
      <c r="E54" s="1189"/>
      <c r="F54" s="1189"/>
      <c r="G54" s="1189"/>
      <c r="H54" s="1190"/>
      <c r="I54" s="575"/>
      <c r="J54" s="605"/>
    </row>
    <row r="55" spans="1:10" ht="18" customHeight="1" x14ac:dyDescent="0.25">
      <c r="A55" s="593"/>
      <c r="B55" s="1176" t="s">
        <v>366</v>
      </c>
      <c r="C55" s="1177"/>
      <c r="D55" s="1177"/>
      <c r="E55" s="1177"/>
      <c r="F55" s="1177"/>
      <c r="G55" s="1177"/>
      <c r="H55" s="1178"/>
      <c r="I55" s="575"/>
      <c r="J55" s="594"/>
    </row>
    <row r="56" spans="1:10" ht="18" customHeight="1" x14ac:dyDescent="0.25">
      <c r="A56" s="606"/>
      <c r="B56" s="1170"/>
      <c r="C56" s="1171"/>
      <c r="D56" s="1171"/>
      <c r="E56" s="1171"/>
      <c r="F56" s="1171"/>
      <c r="G56" s="1171"/>
      <c r="H56" s="1172"/>
      <c r="I56" s="575"/>
      <c r="J56" s="589"/>
    </row>
    <row r="57" spans="1:10" ht="18" customHeight="1" x14ac:dyDescent="0.25">
      <c r="A57" s="606"/>
      <c r="B57" s="1170"/>
      <c r="C57" s="1171"/>
      <c r="D57" s="1171"/>
      <c r="E57" s="1171"/>
      <c r="F57" s="1171"/>
      <c r="G57" s="1171"/>
      <c r="H57" s="1172"/>
      <c r="I57" s="575"/>
      <c r="J57" s="589"/>
    </row>
    <row r="58" spans="1:10" ht="18" customHeight="1" x14ac:dyDescent="0.25">
      <c r="A58" s="606"/>
      <c r="B58" s="1167" t="s">
        <v>1396</v>
      </c>
      <c r="C58" s="1168"/>
      <c r="D58" s="1168"/>
      <c r="E58" s="1168"/>
      <c r="F58" s="1168"/>
      <c r="G58" s="1168"/>
      <c r="H58" s="1169"/>
      <c r="I58" s="575"/>
      <c r="J58" s="589"/>
    </row>
    <row r="59" spans="1:10" ht="18" customHeight="1" x14ac:dyDescent="0.25">
      <c r="A59" s="606"/>
      <c r="B59" s="1170"/>
      <c r="C59" s="1171"/>
      <c r="D59" s="1171"/>
      <c r="E59" s="1171"/>
      <c r="F59" s="1171"/>
      <c r="G59" s="1171"/>
      <c r="H59" s="1172"/>
      <c r="I59" s="575"/>
      <c r="J59" s="589"/>
    </row>
    <row r="60" spans="1:10" ht="18" customHeight="1" x14ac:dyDescent="0.25">
      <c r="A60" s="606"/>
      <c r="B60" s="1170"/>
      <c r="C60" s="1171"/>
      <c r="D60" s="1171"/>
      <c r="E60" s="1171"/>
      <c r="F60" s="1171"/>
      <c r="G60" s="1171"/>
      <c r="H60" s="1172"/>
      <c r="I60" s="575"/>
      <c r="J60" s="589"/>
    </row>
    <row r="61" spans="1:10" ht="18" customHeight="1" thickBot="1" x14ac:dyDescent="0.3">
      <c r="A61" s="590"/>
      <c r="B61" s="1173"/>
      <c r="C61" s="1174"/>
      <c r="D61" s="1174"/>
      <c r="E61" s="1174"/>
      <c r="F61" s="1174"/>
      <c r="G61" s="1174"/>
      <c r="H61" s="1175"/>
      <c r="I61" s="575"/>
      <c r="J61" s="603"/>
    </row>
    <row r="62" spans="1:10" ht="18" customHeight="1" x14ac:dyDescent="0.25">
      <c r="A62" s="593"/>
      <c r="B62" s="1176" t="s">
        <v>390</v>
      </c>
      <c r="C62" s="1177"/>
      <c r="D62" s="1177"/>
      <c r="E62" s="1177"/>
      <c r="F62" s="1177"/>
      <c r="G62" s="1177"/>
      <c r="H62" s="1178"/>
      <c r="I62" s="575"/>
      <c r="J62" s="594"/>
    </row>
    <row r="63" spans="1:10" ht="18" customHeight="1" x14ac:dyDescent="0.25">
      <c r="A63" s="606"/>
      <c r="B63" s="1170"/>
      <c r="C63" s="1171"/>
      <c r="D63" s="1171"/>
      <c r="E63" s="1171"/>
      <c r="F63" s="1171"/>
      <c r="G63" s="1171"/>
      <c r="H63" s="1172"/>
      <c r="I63" s="575"/>
      <c r="J63" s="589"/>
    </row>
    <row r="64" spans="1:10" ht="18" customHeight="1" x14ac:dyDescent="0.25">
      <c r="A64" s="606"/>
      <c r="B64" s="1170"/>
      <c r="C64" s="1171"/>
      <c r="D64" s="1171"/>
      <c r="E64" s="1171"/>
      <c r="F64" s="1171"/>
      <c r="G64" s="1171"/>
      <c r="H64" s="1172"/>
      <c r="I64" s="575"/>
      <c r="J64" s="589"/>
    </row>
    <row r="65" spans="1:10" ht="18" customHeight="1" x14ac:dyDescent="0.25">
      <c r="A65" s="606"/>
      <c r="B65" s="1167" t="s">
        <v>1396</v>
      </c>
      <c r="C65" s="1168"/>
      <c r="D65" s="1168"/>
      <c r="E65" s="1168"/>
      <c r="F65" s="1168"/>
      <c r="G65" s="1168"/>
      <c r="H65" s="1169"/>
      <c r="I65" s="575"/>
      <c r="J65" s="589"/>
    </row>
    <row r="66" spans="1:10" ht="18" customHeight="1" x14ac:dyDescent="0.25">
      <c r="A66" s="606"/>
      <c r="B66" s="1170"/>
      <c r="C66" s="1171"/>
      <c r="D66" s="1171"/>
      <c r="E66" s="1171"/>
      <c r="F66" s="1171"/>
      <c r="G66" s="1171"/>
      <c r="H66" s="1172"/>
      <c r="I66" s="575"/>
      <c r="J66" s="589"/>
    </row>
    <row r="67" spans="1:10" ht="18" customHeight="1" x14ac:dyDescent="0.25">
      <c r="A67" s="606"/>
      <c r="B67" s="1170"/>
      <c r="C67" s="1171"/>
      <c r="D67" s="1171"/>
      <c r="E67" s="1171"/>
      <c r="F67" s="1171"/>
      <c r="G67" s="1171"/>
      <c r="H67" s="1172"/>
      <c r="I67" s="575"/>
      <c r="J67" s="589"/>
    </row>
    <row r="68" spans="1:10" ht="18" customHeight="1" thickBot="1" x14ac:dyDescent="0.3">
      <c r="A68" s="590"/>
      <c r="B68" s="1173"/>
      <c r="C68" s="1174"/>
      <c r="D68" s="1174"/>
      <c r="E68" s="1174"/>
      <c r="F68" s="1174"/>
      <c r="G68" s="1174"/>
      <c r="H68" s="1175"/>
      <c r="I68" s="575"/>
      <c r="J68" s="603"/>
    </row>
    <row r="69" spans="1:10" ht="18" customHeight="1" x14ac:dyDescent="0.25">
      <c r="A69" s="593"/>
      <c r="B69" s="1176" t="s">
        <v>367</v>
      </c>
      <c r="C69" s="1177"/>
      <c r="D69" s="1177"/>
      <c r="E69" s="1177"/>
      <c r="F69" s="1177"/>
      <c r="G69" s="1177"/>
      <c r="H69" s="1178"/>
      <c r="I69" s="575"/>
      <c r="J69" s="594"/>
    </row>
    <row r="70" spans="1:10" ht="18" customHeight="1" x14ac:dyDescent="0.25">
      <c r="A70" s="606"/>
      <c r="B70" s="1170"/>
      <c r="C70" s="1171"/>
      <c r="D70" s="1171"/>
      <c r="E70" s="1171"/>
      <c r="F70" s="1171"/>
      <c r="G70" s="1171"/>
      <c r="H70" s="1172"/>
      <c r="I70" s="575"/>
      <c r="J70" s="589"/>
    </row>
    <row r="71" spans="1:10" ht="18" customHeight="1" x14ac:dyDescent="0.25">
      <c r="A71" s="606"/>
      <c r="B71" s="1167" t="s">
        <v>1396</v>
      </c>
      <c r="C71" s="1168"/>
      <c r="D71" s="1168"/>
      <c r="E71" s="1168"/>
      <c r="F71" s="1168"/>
      <c r="G71" s="1168"/>
      <c r="H71" s="1169"/>
      <c r="I71" s="575"/>
      <c r="J71" s="589"/>
    </row>
    <row r="72" spans="1:10" ht="18" customHeight="1" x14ac:dyDescent="0.25">
      <c r="A72" s="606"/>
      <c r="B72" s="1170"/>
      <c r="C72" s="1171"/>
      <c r="D72" s="1171"/>
      <c r="E72" s="1171"/>
      <c r="F72" s="1171"/>
      <c r="G72" s="1171"/>
      <c r="H72" s="1172"/>
      <c r="I72" s="575"/>
      <c r="J72" s="589"/>
    </row>
    <row r="73" spans="1:10" ht="18" customHeight="1" thickBot="1" x14ac:dyDescent="0.3">
      <c r="A73" s="590"/>
      <c r="B73" s="1173"/>
      <c r="C73" s="1174"/>
      <c r="D73" s="1174"/>
      <c r="E73" s="1174"/>
      <c r="F73" s="1174"/>
      <c r="G73" s="1174"/>
      <c r="H73" s="1175"/>
      <c r="I73" s="575"/>
      <c r="J73" s="603"/>
    </row>
    <row r="74" spans="1:10" ht="33" customHeight="1" x14ac:dyDescent="0.25">
      <c r="A74" s="593"/>
      <c r="B74" s="1176" t="s">
        <v>368</v>
      </c>
      <c r="C74" s="1177"/>
      <c r="D74" s="1177"/>
      <c r="E74" s="1177"/>
      <c r="F74" s="1177"/>
      <c r="G74" s="1177"/>
      <c r="H74" s="1178"/>
      <c r="I74" s="575"/>
      <c r="J74" s="594"/>
    </row>
    <row r="75" spans="1:10" ht="18" customHeight="1" x14ac:dyDescent="0.25">
      <c r="A75" s="606"/>
      <c r="B75" s="1179" t="s">
        <v>369</v>
      </c>
      <c r="C75" s="1180"/>
      <c r="D75" s="1180"/>
      <c r="E75" s="1180"/>
      <c r="F75" s="1180"/>
      <c r="G75" s="1180"/>
      <c r="H75" s="1181"/>
      <c r="I75" s="575"/>
      <c r="J75" s="595"/>
    </row>
    <row r="76" spans="1:10" ht="33" customHeight="1" x14ac:dyDescent="0.25">
      <c r="A76" s="606"/>
      <c r="B76" s="1164" t="s">
        <v>1397</v>
      </c>
      <c r="C76" s="1165"/>
      <c r="D76" s="1165"/>
      <c r="E76" s="1165"/>
      <c r="F76" s="1165"/>
      <c r="G76" s="1165"/>
      <c r="H76" s="1166"/>
      <c r="I76" s="575"/>
      <c r="J76" s="589"/>
    </row>
    <row r="77" spans="1:10" ht="54" customHeight="1" x14ac:dyDescent="0.25">
      <c r="A77" s="258"/>
      <c r="B77" s="849" t="s">
        <v>1398</v>
      </c>
      <c r="C77" s="850"/>
      <c r="D77" s="850"/>
      <c r="E77" s="850"/>
      <c r="F77" s="850"/>
      <c r="G77" s="850"/>
      <c r="H77" s="851"/>
      <c r="I77" s="407"/>
      <c r="J77" s="230"/>
    </row>
    <row r="78" spans="1:10" ht="18" customHeight="1" x14ac:dyDescent="0.25">
      <c r="A78" s="606"/>
      <c r="B78" s="864" t="s">
        <v>588</v>
      </c>
      <c r="C78" s="865"/>
      <c r="D78" s="865"/>
      <c r="E78" s="865"/>
      <c r="F78" s="865"/>
      <c r="G78" s="865"/>
      <c r="H78" s="866"/>
      <c r="I78" s="575"/>
      <c r="J78" s="595"/>
    </row>
    <row r="79" spans="1:10" ht="15.75" thickBot="1" x14ac:dyDescent="0.3">
      <c r="A79" s="607"/>
      <c r="B79" s="806"/>
      <c r="C79" s="807"/>
      <c r="D79" s="807"/>
      <c r="E79" s="807"/>
      <c r="F79" s="807"/>
      <c r="G79" s="807"/>
      <c r="H79" s="808"/>
      <c r="I79" s="244"/>
      <c r="J79" s="591"/>
    </row>
  </sheetData>
  <sheetProtection password="CF0B" sheet="1" objects="1" scenarios="1" formatCells="0" sort="0" autoFilter="0"/>
  <mergeCells count="60">
    <mergeCell ref="A32:H32"/>
    <mergeCell ref="G4:H4"/>
    <mergeCell ref="B79:H79"/>
    <mergeCell ref="C42:G42"/>
    <mergeCell ref="C43:G43"/>
    <mergeCell ref="C45:G45"/>
    <mergeCell ref="B33:H33"/>
    <mergeCell ref="B34:H34"/>
    <mergeCell ref="B36:H36"/>
    <mergeCell ref="B37:H37"/>
    <mergeCell ref="B38:H38"/>
    <mergeCell ref="B39:H39"/>
    <mergeCell ref="B40:H40"/>
    <mergeCell ref="B35:H35"/>
    <mergeCell ref="B41:H41"/>
    <mergeCell ref="C46:G46"/>
    <mergeCell ref="A3:H3"/>
    <mergeCell ref="B4:C4"/>
    <mergeCell ref="B31:H31"/>
    <mergeCell ref="B14:F14"/>
    <mergeCell ref="B19:F19"/>
    <mergeCell ref="E5:E6"/>
    <mergeCell ref="F5:F6"/>
    <mergeCell ref="B5:C5"/>
    <mergeCell ref="B6:C6"/>
    <mergeCell ref="B24:F24"/>
    <mergeCell ref="C47:G47"/>
    <mergeCell ref="C48:G48"/>
    <mergeCell ref="C49:G49"/>
    <mergeCell ref="C44:G44"/>
    <mergeCell ref="C50:G50"/>
    <mergeCell ref="C51:G51"/>
    <mergeCell ref="C52:G52"/>
    <mergeCell ref="C53:G53"/>
    <mergeCell ref="B54:H54"/>
    <mergeCell ref="B63:H63"/>
    <mergeCell ref="B64:H64"/>
    <mergeCell ref="B65:H65"/>
    <mergeCell ref="B56:H56"/>
    <mergeCell ref="B57:H57"/>
    <mergeCell ref="B58:H58"/>
    <mergeCell ref="B59:H59"/>
    <mergeCell ref="B60:H60"/>
    <mergeCell ref="B61:H61"/>
    <mergeCell ref="J45:N45"/>
    <mergeCell ref="B76:H76"/>
    <mergeCell ref="B77:H77"/>
    <mergeCell ref="B78:H78"/>
    <mergeCell ref="B71:H71"/>
    <mergeCell ref="B72:H72"/>
    <mergeCell ref="B73:H73"/>
    <mergeCell ref="B74:H74"/>
    <mergeCell ref="B75:H75"/>
    <mergeCell ref="B66:H66"/>
    <mergeCell ref="B67:H67"/>
    <mergeCell ref="B68:H68"/>
    <mergeCell ref="B69:H69"/>
    <mergeCell ref="B70:H70"/>
    <mergeCell ref="B55:H55"/>
    <mergeCell ref="B62:H62"/>
  </mergeCells>
  <conditionalFormatting sqref="L45">
    <cfRule type="cellIs" dxfId="1" priority="1" operator="equal">
      <formula>"ENTFALL"</formula>
    </cfRule>
  </conditionalFormatting>
  <dataValidations count="3">
    <dataValidation type="list" allowBlank="1" showInputMessage="1" showErrorMessage="1" sqref="F26:F30 F16:F18 F9:F13 F21:F23">
      <formula1>$F$5</formula1>
    </dataValidation>
    <dataValidation type="list" allowBlank="1" showInputMessage="1" showErrorMessage="1" sqref="E26:E30 E16:E18 E9:E13 E21:E23">
      <formula1>$E$5</formula1>
    </dataValidation>
    <dataValidation type="list" allowBlank="1" showInputMessage="1" showErrorMessage="1" sqref="D26:D30 D16:D18 D9:D13 D21:D23">
      <formula1>$D$5:$D$6</formula1>
    </dataValidation>
  </dataValidations>
  <pageMargins left="0.59055118110236227" right="0.51181102362204722" top="0.59055118110236227" bottom="0.59055118110236227" header="0.31496062992125984" footer="0.31496062992125984"/>
  <pageSetup paperSize="9" scale="68" fitToHeight="0" orientation="landscape" r:id="rId1"/>
  <headerFooter>
    <oddFooter>&amp;LLeistungsbeschreibung Los 4 Funktechnik; LF 20 FW Weil im Schönbuch
Bearbeiter: H. Ferber; Stand: Oktober 2018&amp;RSeite &amp;P von &amp;N
&amp;A</oddFooter>
  </headerFooter>
  <rowBreaks count="1" manualBreakCount="1">
    <brk id="24"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15</vt:i4>
      </vt:variant>
    </vt:vector>
  </HeadingPairs>
  <TitlesOfParts>
    <vt:vector size="27" baseType="lpstr">
      <vt:lpstr>Deckblatt</vt:lpstr>
      <vt:lpstr>Allgemein_FW</vt:lpstr>
      <vt:lpstr>Los 1_Fahrgestell_1</vt:lpstr>
      <vt:lpstr>Los 1_Fahrgestell_2</vt:lpstr>
      <vt:lpstr>Los 2_Aufbau_1</vt:lpstr>
      <vt:lpstr>Los 2_Aufbau_2</vt:lpstr>
      <vt:lpstr>Los 3_Beladung_1</vt:lpstr>
      <vt:lpstr>Los 3_Beladung_2</vt:lpstr>
      <vt:lpstr>Los 4_Funktechnik_1</vt:lpstr>
      <vt:lpstr>Los 4_Funktechnik_2</vt:lpstr>
      <vt:lpstr>Tabelle3</vt:lpstr>
      <vt:lpstr>Tabelle1</vt:lpstr>
      <vt:lpstr>Allgemein_FW!Druckbereich</vt:lpstr>
      <vt:lpstr>Deckblatt!Druckbereich</vt:lpstr>
      <vt:lpstr>'Los 1_Fahrgestell_1'!Druckbereich</vt:lpstr>
      <vt:lpstr>'Los 1_Fahrgestell_2'!Druckbereich</vt:lpstr>
      <vt:lpstr>'Los 2_Aufbau_1'!Druckbereich</vt:lpstr>
      <vt:lpstr>'Los 2_Aufbau_2'!Druckbereich</vt:lpstr>
      <vt:lpstr>'Los 3_Beladung_1'!Druckbereich</vt:lpstr>
      <vt:lpstr>'Los 3_Beladung_2'!Druckbereich</vt:lpstr>
      <vt:lpstr>'Los 4_Funktechnik_1'!Druckbereich</vt:lpstr>
      <vt:lpstr>'Los 4_Funktechnik_2'!Druckbereich</vt:lpstr>
      <vt:lpstr>Deckblatt!Drucktitel</vt:lpstr>
      <vt:lpstr>'Los 1_Fahrgestell_1'!Drucktitel</vt:lpstr>
      <vt:lpstr>'Los 2_Aufbau_1'!Drucktitel</vt:lpstr>
      <vt:lpstr>'Los 3_Beladung_1'!Drucktitel</vt:lpstr>
      <vt:lpstr>'Los 4_Funktechnik_1'!Drucktitel</vt:lpstr>
    </vt:vector>
  </TitlesOfParts>
  <Company>Daimler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Butsch, Thomas (059)</dc:creator>
  <cp:lastModifiedBy>Feitscher Martin</cp:lastModifiedBy>
  <cp:lastPrinted>2018-10-11T21:46:33Z</cp:lastPrinted>
  <dcterms:created xsi:type="dcterms:W3CDTF">2015-09-23T07:51:06Z</dcterms:created>
  <dcterms:modified xsi:type="dcterms:W3CDTF">2018-10-15T06:57:39Z</dcterms:modified>
</cp:coreProperties>
</file>